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Z:\LEY DE TRANSPARENCIA\3 Información para publicación\FFP\05 Control\Mecanismos externos\CGR\2020\"/>
    </mc:Choice>
  </mc:AlternateContent>
  <xr:revisionPtr revIDLastSave="0" documentId="13_ncr:1_{2F361C12-3A60-41CF-87A2-AC4BBA383824}" xr6:coauthVersionLast="47" xr6:coauthVersionMax="47" xr10:uidLastSave="{00000000-0000-0000-0000-000000000000}"/>
  <workbookProtection workbookAlgorithmName="SHA-512" workbookHashValue="b4etN/cpHwsv1c/v9m+KE3jUuMBLa2H5ZF/Dj4MZw6Og3i/KPV8O9WKL2i9WlW/OGIRSRN/qse3Axl2LFsCSTA==" workbookSaltValue="nZ3gb0Z0s7xHqzbzYqfiVw==" workbookSpinCount="100000" lockStructure="1"/>
  <bookViews>
    <workbookView xWindow="-120" yWindow="-120" windowWidth="20730" windowHeight="11160" firstSheet="2" activeTab="2" xr2:uid="{00000000-000D-0000-FFFF-FFFF00000000}"/>
  </bookViews>
  <sheets>
    <sheet name="F14.1  PLANES DE MEJORAMIENT..." sheetId="1" state="hidden" r:id="rId1"/>
    <sheet name="AVANCE 14-06-2022" sheetId="4" state="hidden" r:id="rId2"/>
    <sheet name="31-12-2022" sheetId="2" r:id="rId3"/>
    <sheet name="CERTIFICACIÓN" sheetId="5" state="hidden"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X16" i="4" l="1"/>
  <c r="SE16" i="4" s="1"/>
  <c r="IX14" i="4"/>
  <c r="SE14" i="4" s="1"/>
  <c r="IX11" i="4"/>
  <c r="SE11" i="4" s="1"/>
  <c r="IW16" i="2" l="1"/>
  <c r="SD16" i="2" s="1"/>
  <c r="IW14" i="2"/>
  <c r="SD14" i="2" s="1"/>
  <c r="IW11" i="2"/>
  <c r="SD11" i="2" s="1"/>
  <c r="IX16" i="1"/>
  <c r="SE16" i="1" s="1"/>
  <c r="IX14" i="1"/>
  <c r="SE14" i="1" s="1"/>
  <c r="IX11" i="1"/>
  <c r="SE11" i="1" s="1"/>
</calcChain>
</file>

<file path=xl/sharedStrings.xml><?xml version="1.0" encoding="utf-8"?>
<sst xmlns="http://schemas.openxmlformats.org/spreadsheetml/2006/main" count="212" uniqueCount="74">
  <si>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</si>
  <si>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</si>
  <si>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</si>
  <si>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</si>
  <si>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</si>
  <si>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</si>
  <si>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</si>
  <si>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</si>
  <si>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</si>
  <si>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</si>
  <si>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</si>
  <si>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</si>
  <si>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</si>
  <si>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</si>
  <si>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</si>
  <si>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</si>
  <si>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</si>
  <si>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</si>
  <si>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</si>
  <si>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</si>
  <si>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</si>
  <si>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</si>
  <si>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</si>
  <si>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</si>
  <si>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RESPONSABLE</t>
  </si>
  <si>
    <t>FILA_1</t>
  </si>
  <si>
    <t>1 SUSCRIPCIÓN DEL PLAN DE MEJORAMIENTO</t>
  </si>
  <si>
    <r>
      <rPr>
        <b/>
        <sz val="11"/>
        <color rgb="FF000000"/>
        <rFont val="Calibri"/>
        <family val="2"/>
        <scheme val="minor"/>
      </rPr>
      <t>Gestión de cobro oportuno</t>
    </r>
    <r>
      <rPr>
        <sz val="11"/>
        <color rgb="FF000000"/>
        <rFont val="Calibri"/>
        <family val="2"/>
        <scheme val="minor"/>
      </rPr>
      <t xml:space="preserve">
…el análisis de la muestra evidencia que la presentación de la demanda se produjo años después de la constitución en mora de la cuota a cargo del palmicultor...En el caso de las cuotas no declaradas, aforadas por la Auditoría Interna-FFP y con conformidad de la DIAN, el certificado de la deuda expedido por el RL se realiza entre 3 a 4 años después del aforo...</t>
    </r>
  </si>
  <si>
    <t>…"inoportuna gestión de cobro para la recuperación de cartera..."
"...inoportuna gestión por parte del Administrador del FFP, en lo que corresponde al cobro coactivo de la cuota de contribución parafiscal, exponiéndose al riesgo de prescripción de las obligaciones".</t>
  </si>
  <si>
    <t>1. Realizar ajuste al proceso de cartera de manera transversal, que incluya la gestión de Recaudos y Pagos, Auditoría Interna de los FPP y Secretaria Jurídica, incorporando a los mismos acuerdos de niveles de servicio y actualización de mapas de riesgo</t>
  </si>
  <si>
    <t>1.1.Revisar los procesos actuales, ajustar y formalizar los mismos</t>
  </si>
  <si>
    <t>Proceso transversal de Cartera de los FPP actualizado</t>
  </si>
  <si>
    <t/>
  </si>
  <si>
    <t xml:space="preserve">Freddy Olaya 
Fernando Pardo Pardo
Paula Garavito 
</t>
  </si>
  <si>
    <t>1.2. Elaborar y publicar los acuerdos de niveles de servicio que se deriven del proceso transversal de cartera de los FPP actualizado</t>
  </si>
  <si>
    <t>Acuerdos de niveles de servicio publicados</t>
  </si>
  <si>
    <t xml:space="preserve">1.3. Ajustar los mapas de riesgo asociados al proceso y formalizar los mismos de acuerdo con los procesos de la Federación </t>
  </si>
  <si>
    <t>Mapas de riesgo actualizados y  aprobados por los responsables de proceso</t>
  </si>
  <si>
    <t>FILA_2</t>
  </si>
  <si>
    <r>
      <rPr>
        <b/>
        <sz val="11"/>
        <color rgb="FF000000"/>
        <rFont val="Calibri"/>
        <family val="2"/>
        <scheme val="minor"/>
      </rPr>
      <t xml:space="preserve">Impuesto sobre las Ventas Proyectos de Inversión
</t>
    </r>
    <r>
      <rPr>
        <sz val="11"/>
        <color rgb="FF000000"/>
        <rFont val="Calibri"/>
        <family val="2"/>
        <scheme val="minor"/>
      </rPr>
      <t>…se observa que Fedepalma facturó un mayor valor al FFP al evidenciarse que, para determinar la base gravable del Impuesto a las Ventas, incluyó como gastos el rubro 5115 de impuesto de ICA, el cual no debe hacer parte de la base para calcular otro impuesto.</t>
    </r>
  </si>
  <si>
    <t>.."Lo anterior originado en la indebida aplicación del Estatuto Tributario, en lo concerniente a los ítems que forman parte de la base gravable del impuesto a las ventas, generando un mayor valor facturado que fue asumido por el Fondo de Fomento Palmero, por valor de $9.312.343, afectando la disponibilidad de recursos para cumplir con sus objetivos".</t>
  </si>
  <si>
    <r>
      <t xml:space="preserve">2. Realizar consulta a la Dirección de Impuestos y Aduanas Nacionales -DIAN respecto de la aplicación del Estatuto Tributario, asociado a la Base Gravable  para el cálculo del IVA, en la ejecución de proyectos ejecutados </t>
    </r>
    <r>
      <rPr>
        <sz val="11"/>
        <rFont val="Calibri"/>
        <family val="2"/>
        <scheme val="minor"/>
      </rPr>
      <t>por Fedepalma que incluye el gasto de impuestos territoriales</t>
    </r>
  </si>
  <si>
    <t>2.1. Elaborar y enviar consulta a la DIAN</t>
  </si>
  <si>
    <t>Consulta a la DIAN realizada</t>
  </si>
  <si>
    <t>Freddy Olaya
Lyda Castellanos</t>
  </si>
  <si>
    <t>2.2 Realizar ajuste al proceso de determinación de la base gravable del IVA de acuerdo con el pronunciamiento de la DIAN a la consulta realizada</t>
  </si>
  <si>
    <t>Proceso revisado y ajustado si procede</t>
  </si>
  <si>
    <t>FILA_3</t>
  </si>
  <si>
    <r>
      <rPr>
        <b/>
        <sz val="11"/>
        <color rgb="FF000000"/>
        <rFont val="Calibri"/>
        <family val="2"/>
        <scheme val="minor"/>
      </rPr>
      <t>Consistencia de la Información</t>
    </r>
    <r>
      <rPr>
        <sz val="11"/>
        <color rgb="FF000000"/>
        <rFont val="Calibri"/>
        <family val="2"/>
        <scheme val="minor"/>
      </rPr>
      <t xml:space="preserve">
..."Del análisis a los resultados reportados en tres proyectos de inversión ejecutados por Cenipalma, con recursos del FFP, se encontraron diferencias entre dos fuentes oficiales de información: el Informe de labores Cenipalma 2020 y los Informes finales de ejecución de proyectos elaborados por los supervisores de cada proyecto"</t>
    </r>
  </si>
  <si>
    <t>..."Esta situación, ocasionada por deficiencias en la actividad de monitoreo como parte del control interno, lo cual dificulta contrastar la información que se presenta en relación con el cumplimiento de las metas y los resultados obtenidos en la ejecución de los proyectos de inversión."</t>
  </si>
  <si>
    <t>3. Capacitación al personal involucrado en la elaboración de los informes de gestión del FFP y de Cenipalma sobre el reporte consistente de los resultados de los proyectos de inversión sectorial con fundamento en una única fuente de información que corresponde a los informes de ejecución de los proyectos</t>
  </si>
  <si>
    <t>3.1. Capacitación a los investigadores y extensionistas de Cenipalma sobre importancia de la consistencia de la información en los reportes de ejecución de proyectos de inversión sectorial como fuente oficial de uso de los recursos del FFP en los informes de gestión de Cenipalma y el propio Fondo</t>
  </si>
  <si>
    <t>Número de capacitaciones</t>
  </si>
  <si>
    <t>Jhon Sebastián Castiblanco</t>
  </si>
  <si>
    <t>3.2. Monitoreo a la toma de información para el informe de gestión de Cenipalma de una única fuente que corresponde al reporte de ejecución de proyectos FFP. En caso que el informe de gestión de Cenipalma no incluya todos los datos de los reportes del FFP, se dejará nota explícita refiriendo tal situación y remitiendo al informe de gestión del FFP</t>
  </si>
  <si>
    <t>Informe de gestión de Cenipalma e Informe de gestión del FFP</t>
  </si>
  <si>
    <t>Elzbieta Bochno Hernandez</t>
  </si>
  <si>
    <t>2 AVANCE ó SEGUIMIENTO DEL PLAN DE MEJORAMIENTO</t>
  </si>
  <si>
    <t xml:space="preserve">Freddy Olaya 
Sonia Catalina Gómez
Paula Garavito 
</t>
  </si>
  <si>
    <t xml:space="preserve">Se realiza la revisión integral del subproceso de recaudo y cobro de cartera FPP, a partir del cual se realizaron modificaciones a sus procedimientos. Adicionalmente, para la Auditoría Interna FPP se actualizó el subproceso de certificación de deuda y se creó un nuevo subproceso para la fiscalización a evasores de las contribuciones parafiscales palmeras. </t>
  </si>
  <si>
    <t xml:space="preserve">Una vez actualizados los procedimientos con las actividades de control, se da inició a la revisión y ajuste de las matrices de riesgo de los procesos de Recaudos y Pagos, y de la Auditoría Interna de los Fondos Parafiscales Palmeros. </t>
  </si>
  <si>
    <t>Los acuerdos de niveles de servicio se incorporan a  subprocesos de recaudo y cobro de cartera FPP, certificación de deuda y fiscalización a evasores de las contribuciones parafiscales palmeras, así como a sus procedimientos, en estos se definen los responsables, actividades y tiempos de respuesta.</t>
  </si>
  <si>
    <t>El 31-05-2022 se realiza consulta a la DIAN respecto de la aplicación del Estatuto Tributario, asociado a la base gravable para el cálculo del IVA, en la ejecución de proyectos ejecutados por Fedepalma que incluye el gasto de impuestos territoriales generando el radicado No. 202282140100058815.</t>
  </si>
  <si>
    <t>Una vez recibida la respuesta de la DIAN, la cual se estima para el 25 de julio de 2022, se dará inicio a esta actividad.</t>
  </si>
  <si>
    <t>Se realizó capacitación a los Investigadores y Extensionistas  sobre  la ADMINISTRACIÓN DE RECURSOS FFP Y REPORTES A ENTES DE CONTROL, en el marco del taller anual, el pasado 27-01-2022, por Jhon Sebastián Castiblanco, Líder de Inversión Sectorial.</t>
  </si>
  <si>
    <t>Se realizó validación de la información de la ejecución de los proyectos de inversión sectorial a partir de los informes de ejecución y acta de cierre, y se establecieron controles para garantizar la consistencia entre estos reportes y los informes de gestión de los Fondos Parafiscales Palmeros y Cenipalma para la vigencia 2021. Estos están disponibles en la página de https://fedepalma.info/</t>
  </si>
  <si>
    <t>A partir de la redefinición de los procesos arriba señalados, se surtió la revisión y ajuste de las matrices de riesgo de Recuados y Pagos, Auditoría Interna de los FPP y Secretaría Jurídica.</t>
  </si>
  <si>
    <t>Del concepto de la DIAN y de MPV Abogados &amp; CÍA se concluye que Fedepalma debe discriminar todos los gastos y costos en los que incurre para el desarrollo de los proyectos y que tal circunstancia no da lugar para que se detraiga, de la base del IVA, el importe atribuible a los impuestos pagados, toda vez que no hay norma que le ordene, a los deudores del IVA, la resta de esos montos.</t>
  </si>
  <si>
    <t>ESTADO DE LA ACTIVIDAD</t>
  </si>
  <si>
    <t>OBSERVACIÓN</t>
  </si>
  <si>
    <t>Ejecutada al 100% y de forma oportuna</t>
  </si>
  <si>
    <t>Se realizaron pruebas de auditoría sobre las evidencias de ejecución de las actividades y se comprobó que los procesos y los controles fueron diseñados y se encuentran en etapa de implementación.</t>
  </si>
  <si>
    <t>Se realizaron pruebas de auditoría sobre las evidencias de ejecución de las actividades y se comprobó su eficacia.</t>
  </si>
  <si>
    <t xml:space="preserve">Del concepto de la DIAN y de MPV Abogados &amp; CÍA se concluye que Fedepalma debe discriminar todos los gastos y costos en los que incurre para el desarrollo de los proyectos y que tal circunstancia no da lugar para que se detraiga, de la base del IVA, el  importe atribuible a los impuestos pagados, toda vez que no hay norma que le ordene, a los deudores del IVA, la resta de esos montos. En consecuencia, no se debe realizar ningún ajuste a la determinación de la base gravable de los proyectos de Fedepalma con el Fondo de Fomento Palmero.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</si>
</sst>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indexed="8"/>
      <name val="Calibri"/>
      <family val="2"/>
      <scheme val="minor"/>
    </font>
    <font>
      <b/>
      <sz val="11"/>
      <color indexed="9"/>
      <name val="Calibri"/>
      <family val="2"/>
    </font>
    <font>
      <b/>
      <sz val="11"/>
      <color rgb="FF000000"/>
      <name val="Calibri"/>
      <family val="2"/>
      <scheme val="minor"/>
    </font>
    <font>
      <i/>
      <sz val="11"/>
      <color indexed="8"/>
      <name val="Calibri"/>
      <family val="2"/>
      <scheme val="minor"/>
    </font>
    <font>
      <sz val="11"/>
      <color rgb="FF000000"/>
      <name val="Calibri"/>
      <family val="2"/>
      <scheme val="minor"/>
    </font>
    <font>
      <sz val="11"/>
      <name val="Calibri"/>
      <family val="2"/>
      <scheme val="minor"/>
    </font>
    <font>
      <b/>
      <sz val="11"/>
      <name val="Calibri"/>
      <family val="2"/>
    </font>
    <font>
      <b/>
      <sz val="11"/>
      <color theme="0"/>
      <name val="Calibri"/>
      <family val="2"/>
    </font>
  </fonts>
  <fills count="7">
    <fill>
      <patternFill patternType="none"/>
    </fill>
    <fill>
      <patternFill patternType="gray125"/>
    </fill>
    <fill>
      <patternFill patternType="solid">
        <fgColor indexed="54"/>
      </patternFill>
    </fill>
    <fill>
      <patternFill patternType="solid">
        <fgColor indexed="9"/>
      </patternFill>
    </fill>
    <fill>
      <patternFill patternType="solid">
        <fgColor theme="8" tint="0.79998168889431442"/>
        <bgColor indexed="64"/>
      </patternFill>
    </fill>
    <fill>
      <patternFill patternType="solid">
        <fgColor theme="9" tint="-0.249977111117893"/>
        <bgColor indexed="64"/>
      </patternFill>
    </fill>
    <fill>
      <patternFill patternType="solid">
        <fgColor theme="0"/>
        <bgColor indexed="64"/>
      </patternFill>
    </fill>
  </fills>
  <borders count="27">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medium">
        <color auto="1"/>
      </right>
      <top/>
      <bottom/>
      <diagonal/>
    </border>
    <border>
      <left style="thin">
        <color indexed="8"/>
      </left>
      <right style="thin">
        <color indexed="8"/>
      </right>
      <top/>
      <bottom style="thin">
        <color indexed="64"/>
      </bottom>
      <diagonal/>
    </border>
    <border>
      <left style="thin">
        <color indexed="8"/>
      </left>
      <right style="medium">
        <color auto="1"/>
      </right>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05">
    <xf numFmtId="0" fontId="0" fillId="0" borderId="0" xfId="0"/>
    <xf numFmtId="164" fontId="0" fillId="3" borderId="1" xfId="0" applyNumberFormat="1" applyFill="1"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1" xfId="0" applyFill="1" applyBorder="1" applyAlignment="1" applyProtection="1">
      <alignment horizontal="center" vertical="center"/>
      <protection locked="0"/>
    </xf>
    <xf numFmtId="0" fontId="1" fillId="2" borderId="0" xfId="0" applyFont="1" applyFill="1" applyAlignment="1">
      <alignment horizontal="center" vertical="center"/>
    </xf>
    <xf numFmtId="0" fontId="0" fillId="3" borderId="0" xfId="0" applyFill="1" applyAlignment="1" applyProtection="1">
      <alignment vertical="center"/>
      <protection locked="0"/>
    </xf>
    <xf numFmtId="0" fontId="0" fillId="3" borderId="2" xfId="0" applyFill="1" applyBorder="1" applyAlignment="1" applyProtection="1">
      <alignment vertical="center"/>
      <protection locked="0"/>
    </xf>
    <xf numFmtId="0" fontId="1" fillId="2" borderId="3" xfId="0" applyFont="1" applyFill="1" applyBorder="1" applyAlignment="1">
      <alignment horizontal="center" vertical="center"/>
    </xf>
    <xf numFmtId="0" fontId="0" fillId="3" borderId="1" xfId="0" applyFill="1" applyBorder="1" applyAlignment="1" applyProtection="1">
      <alignment vertical="center" wrapText="1"/>
      <protection locked="0"/>
    </xf>
    <xf numFmtId="0" fontId="0" fillId="0" borderId="0" xfId="0" applyAlignment="1">
      <alignment horizontal="center"/>
    </xf>
    <xf numFmtId="0" fontId="1" fillId="2" borderId="16" xfId="0" applyFont="1" applyFill="1" applyBorder="1" applyAlignment="1">
      <alignment horizontal="center" vertical="center"/>
    </xf>
    <xf numFmtId="164" fontId="6" fillId="3" borderId="17" xfId="0" applyNumberFormat="1" applyFont="1" applyFill="1" applyBorder="1" applyAlignment="1">
      <alignment horizontal="center" vertical="center"/>
    </xf>
    <xf numFmtId="0" fontId="1" fillId="2" borderId="18" xfId="0" applyFont="1" applyFill="1" applyBorder="1" applyAlignment="1">
      <alignment horizontal="center" vertical="center"/>
    </xf>
    <xf numFmtId="0" fontId="0" fillId="0" borderId="17" xfId="0" applyBorder="1" applyAlignment="1" applyProtection="1">
      <alignment vertical="center" wrapText="1"/>
      <protection locked="0"/>
    </xf>
    <xf numFmtId="0" fontId="0" fillId="3" borderId="17" xfId="0" applyFill="1" applyBorder="1" applyAlignment="1" applyProtection="1">
      <alignment vertical="center" wrapText="1"/>
      <protection locked="0"/>
    </xf>
    <xf numFmtId="0" fontId="5" fillId="0" borderId="17" xfId="0" applyFont="1" applyBorder="1" applyAlignment="1" applyProtection="1">
      <alignment vertical="center" wrapText="1"/>
      <protection locked="0"/>
    </xf>
    <xf numFmtId="0" fontId="0" fillId="3" borderId="17" xfId="0" applyFill="1" applyBorder="1" applyAlignment="1" applyProtection="1">
      <alignment horizontal="center" vertical="center"/>
      <protection locked="0"/>
    </xf>
    <xf numFmtId="164" fontId="0" fillId="3" borderId="17" xfId="0" applyNumberFormat="1" applyFill="1" applyBorder="1" applyAlignment="1" applyProtection="1">
      <alignment vertical="center"/>
      <protection locked="0"/>
    </xf>
    <xf numFmtId="0" fontId="0" fillId="3" borderId="17" xfId="0" applyFill="1" applyBorder="1" applyAlignment="1" applyProtection="1">
      <alignment vertical="center"/>
      <protection locked="0"/>
    </xf>
    <xf numFmtId="164" fontId="0" fillId="3" borderId="17" xfId="0" applyNumberFormat="1" applyFill="1" applyBorder="1" applyAlignment="1" applyProtection="1">
      <alignment horizontal="right" vertical="center"/>
      <protection locked="0"/>
    </xf>
    <xf numFmtId="0" fontId="0" fillId="3" borderId="17" xfId="0" applyFill="1" applyBorder="1" applyAlignment="1" applyProtection="1">
      <alignment horizontal="center" vertical="center" wrapText="1"/>
      <protection locked="0"/>
    </xf>
    <xf numFmtId="0" fontId="0" fillId="0" borderId="0" xfId="0" applyAlignment="1">
      <alignment wrapText="1"/>
    </xf>
    <xf numFmtId="0" fontId="1" fillId="2" borderId="2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pplyProtection="1">
      <alignment vertical="center"/>
      <protection locked="0"/>
    </xf>
    <xf numFmtId="0" fontId="1" fillId="2" borderId="22" xfId="0" applyFont="1" applyFill="1" applyBorder="1" applyAlignment="1">
      <alignment horizontal="center" vertical="center" wrapText="1"/>
    </xf>
    <xf numFmtId="0" fontId="0" fillId="3" borderId="3" xfId="0" applyFill="1" applyBorder="1" applyAlignment="1" applyProtection="1">
      <alignment horizontal="center" vertical="center"/>
      <protection locked="0"/>
    </xf>
    <xf numFmtId="0" fontId="0" fillId="4" borderId="3" xfId="0" applyFill="1" applyBorder="1" applyAlignment="1" applyProtection="1">
      <alignment vertical="center" wrapText="1"/>
      <protection locked="0"/>
    </xf>
    <xf numFmtId="0" fontId="0" fillId="4" borderId="3" xfId="0" applyFill="1" applyBorder="1" applyAlignment="1" applyProtection="1">
      <alignment horizontal="center" vertical="center"/>
      <protection locked="0"/>
    </xf>
    <xf numFmtId="164" fontId="0" fillId="4" borderId="3" xfId="0" applyNumberFormat="1" applyFill="1" applyBorder="1" applyAlignment="1" applyProtection="1">
      <alignment vertical="center"/>
      <protection locked="0"/>
    </xf>
    <xf numFmtId="1" fontId="0" fillId="4" borderId="3" xfId="0" applyNumberFormat="1" applyFill="1" applyBorder="1" applyAlignment="1" applyProtection="1">
      <alignment horizontal="center" vertical="center"/>
      <protection locked="0"/>
    </xf>
    <xf numFmtId="0" fontId="0" fillId="3" borderId="3" xfId="0" applyFill="1" applyBorder="1" applyAlignment="1" applyProtection="1">
      <alignment vertical="center" wrapText="1"/>
      <protection locked="0"/>
    </xf>
    <xf numFmtId="164" fontId="0" fillId="3" borderId="3" xfId="0" applyNumberFormat="1" applyFill="1" applyBorder="1" applyAlignment="1" applyProtection="1">
      <alignment vertical="center"/>
      <protection locked="0"/>
    </xf>
    <xf numFmtId="1" fontId="0" fillId="3" borderId="3" xfId="0" applyNumberFormat="1" applyFill="1" applyBorder="1" applyAlignment="1" applyProtection="1">
      <alignment horizontal="center" vertical="center"/>
      <protection locked="0"/>
    </xf>
    <xf numFmtId="2" fontId="0" fillId="3" borderId="3" xfId="0" applyNumberFormat="1" applyFill="1" applyBorder="1" applyAlignment="1" applyProtection="1">
      <alignment horizontal="center" vertical="center"/>
      <protection locked="0"/>
    </xf>
    <xf numFmtId="0" fontId="0" fillId="4" borderId="3" xfId="0" applyFill="1" applyBorder="1" applyAlignment="1" applyProtection="1">
      <alignment vertical="center"/>
      <protection locked="0"/>
    </xf>
    <xf numFmtId="164" fontId="6" fillId="0" borderId="17" xfId="0" applyNumberFormat="1" applyFont="1" applyBorder="1" applyAlignment="1">
      <alignment horizontal="center" vertical="center"/>
    </xf>
    <xf numFmtId="0" fontId="0" fillId="0" borderId="3" xfId="0" applyBorder="1" applyAlignment="1" applyProtection="1">
      <alignment vertical="center" wrapText="1"/>
      <protection locked="0"/>
    </xf>
    <xf numFmtId="0" fontId="0" fillId="0" borderId="3" xfId="0" applyBorder="1" applyAlignment="1" applyProtection="1">
      <alignment horizontal="center" vertical="center"/>
      <protection locked="0"/>
    </xf>
    <xf numFmtId="164" fontId="0" fillId="0" borderId="3" xfId="0" applyNumberFormat="1" applyBorder="1" applyAlignment="1" applyProtection="1">
      <alignment vertical="center"/>
      <protection locked="0"/>
    </xf>
    <xf numFmtId="1" fontId="0" fillId="0" borderId="3" xfId="0" applyNumberFormat="1" applyBorder="1" applyAlignment="1" applyProtection="1">
      <alignment horizontal="center" vertical="center"/>
      <protection locked="0"/>
    </xf>
    <xf numFmtId="0" fontId="0" fillId="0" borderId="0" xfId="0" applyAlignment="1" applyProtection="1">
      <alignment vertical="center" wrapText="1"/>
      <protection locked="0"/>
    </xf>
    <xf numFmtId="0" fontId="0" fillId="4" borderId="17" xfId="0" applyFill="1" applyBorder="1" applyAlignment="1" applyProtection="1">
      <alignment vertical="center" wrapText="1"/>
      <protection locked="0"/>
    </xf>
    <xf numFmtId="0" fontId="5" fillId="4" borderId="17" xfId="0" applyFont="1" applyFill="1" applyBorder="1" applyAlignment="1" applyProtection="1">
      <alignment vertical="center" wrapText="1"/>
      <protection locked="0"/>
    </xf>
    <xf numFmtId="0" fontId="0" fillId="4" borderId="17" xfId="0" applyFill="1" applyBorder="1" applyAlignment="1" applyProtection="1">
      <alignment horizontal="center" vertical="center"/>
      <protection locked="0"/>
    </xf>
    <xf numFmtId="164" fontId="0" fillId="4" borderId="17" xfId="0" applyNumberFormat="1" applyFill="1" applyBorder="1" applyAlignment="1" applyProtection="1">
      <alignment vertical="center"/>
      <protection locked="0"/>
    </xf>
    <xf numFmtId="164" fontId="0" fillId="4" borderId="17" xfId="0" applyNumberFormat="1" applyFill="1" applyBorder="1" applyAlignment="1" applyProtection="1">
      <alignment horizontal="right" vertical="center"/>
      <protection locked="0"/>
    </xf>
    <xf numFmtId="0" fontId="0" fillId="0" borderId="3" xfId="0" applyBorder="1" applyAlignment="1" applyProtection="1">
      <alignment vertical="center"/>
      <protection locked="0"/>
    </xf>
    <xf numFmtId="0" fontId="5" fillId="0" borderId="3" xfId="0" applyFont="1" applyBorder="1" applyAlignment="1" applyProtection="1">
      <alignment vertical="center" wrapText="1"/>
      <protection locked="0"/>
    </xf>
    <xf numFmtId="164" fontId="0" fillId="0" borderId="3" xfId="0" applyNumberFormat="1" applyBorder="1" applyAlignment="1" applyProtection="1">
      <alignment horizontal="right" vertical="center"/>
      <protection locked="0"/>
    </xf>
    <xf numFmtId="0" fontId="7" fillId="5" borderId="22" xfId="0" applyFont="1" applyFill="1" applyBorder="1" applyAlignment="1">
      <alignment horizontal="center" vertical="center" wrapText="1"/>
    </xf>
    <xf numFmtId="0" fontId="0" fillId="6" borderId="3" xfId="0" applyFill="1" applyBorder="1" applyAlignment="1" applyProtection="1">
      <alignment vertical="center" wrapText="1"/>
      <protection locked="0"/>
    </xf>
    <xf numFmtId="0" fontId="0" fillId="6" borderId="17" xfId="0" applyFill="1" applyBorder="1" applyAlignment="1" applyProtection="1">
      <alignment vertical="center" wrapText="1"/>
      <protection locked="0"/>
    </xf>
    <xf numFmtId="0" fontId="5" fillId="6" borderId="17" xfId="0" applyFont="1" applyFill="1" applyBorder="1" applyAlignment="1" applyProtection="1">
      <alignment vertical="center" wrapText="1"/>
      <protection locked="0"/>
    </xf>
    <xf numFmtId="0" fontId="3" fillId="3" borderId="17" xfId="0" applyFont="1" applyFill="1" applyBorder="1" applyAlignment="1" applyProtection="1">
      <alignment horizontal="center" vertical="center" wrapText="1"/>
      <protection locked="0"/>
    </xf>
    <xf numFmtId="0" fontId="0" fillId="3" borderId="17" xfId="0" applyFill="1" applyBorder="1" applyAlignment="1" applyProtection="1">
      <alignment horizontal="center" vertical="center" wrapText="1"/>
      <protection locked="0"/>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0" fillId="0" borderId="13" xfId="0" applyBorder="1" applyAlignment="1">
      <alignment horizontal="center" vertical="center"/>
    </xf>
    <xf numFmtId="0" fontId="1" fillId="2" borderId="14" xfId="0" applyFont="1" applyFill="1" applyBorder="1" applyAlignment="1">
      <alignment horizontal="center" vertical="center"/>
    </xf>
    <xf numFmtId="0" fontId="0" fillId="0" borderId="15" xfId="0" applyBorder="1" applyAlignment="1">
      <alignment horizontal="center" vertical="center"/>
    </xf>
    <xf numFmtId="0" fontId="1" fillId="2" borderId="17" xfId="0" applyFont="1" applyFill="1" applyBorder="1" applyAlignment="1">
      <alignment horizontal="center" vertical="center"/>
    </xf>
    <xf numFmtId="0" fontId="0" fillId="0" borderId="17" xfId="0" applyBorder="1" applyAlignment="1">
      <alignment horizontal="center" vertical="center"/>
    </xf>
    <xf numFmtId="0" fontId="0" fillId="3" borderId="17" xfId="0" applyFill="1" applyBorder="1" applyAlignment="1" applyProtection="1">
      <alignment horizontal="center" vertical="center"/>
      <protection locked="0"/>
    </xf>
    <xf numFmtId="0" fontId="4" fillId="3" borderId="17" xfId="0" applyFont="1" applyFill="1" applyBorder="1" applyAlignment="1" applyProtection="1">
      <alignment horizontal="center" vertical="center" wrapText="1"/>
      <protection locked="0"/>
    </xf>
    <xf numFmtId="0" fontId="1" fillId="2" borderId="16" xfId="0" applyFont="1" applyFill="1" applyBorder="1" applyAlignment="1">
      <alignment horizontal="center" vertical="center"/>
    </xf>
    <xf numFmtId="0" fontId="0" fillId="0" borderId="0" xfId="0"/>
    <xf numFmtId="0" fontId="1" fillId="2" borderId="4" xfId="0" applyFont="1" applyFill="1" applyBorder="1" applyAlignment="1">
      <alignment horizontal="left" vertical="center"/>
    </xf>
    <xf numFmtId="0" fontId="1" fillId="2" borderId="0" xfId="0" applyFont="1" applyFill="1" applyAlignment="1">
      <alignment horizontal="left" vertical="center"/>
    </xf>
    <xf numFmtId="0" fontId="0" fillId="3" borderId="5" xfId="0" applyFill="1"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0" fontId="0" fillId="3" borderId="7"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4" fillId="3" borderId="5"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4" fillId="3" borderId="7"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0" fillId="3" borderId="8" xfId="0" applyFill="1" applyBorder="1" applyAlignment="1" applyProtection="1">
      <alignment horizontal="center" vertical="center" wrapText="1"/>
      <protection locked="0"/>
    </xf>
    <xf numFmtId="0" fontId="0" fillId="3" borderId="9" xfId="0" applyFill="1" applyBorder="1" applyAlignment="1" applyProtection="1">
      <alignment horizontal="center" vertical="center" wrapText="1"/>
      <protection locked="0"/>
    </xf>
    <xf numFmtId="0" fontId="1" fillId="2" borderId="3" xfId="0" applyFont="1" applyFill="1" applyBorder="1" applyAlignment="1">
      <alignment horizontal="center" vertical="center"/>
    </xf>
    <xf numFmtId="0" fontId="0" fillId="0" borderId="3" xfId="0" applyBorder="1" applyAlignment="1">
      <alignment horizontal="center" vertical="center"/>
    </xf>
    <xf numFmtId="0" fontId="0" fillId="3" borderId="3"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protection locked="0"/>
    </xf>
    <xf numFmtId="0" fontId="4" fillId="3" borderId="3"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0" fillId="3" borderId="23" xfId="0" applyFill="1" applyBorder="1" applyAlignment="1" applyProtection="1">
      <alignment horizontal="center" vertical="center" wrapText="1"/>
      <protection locked="0"/>
    </xf>
    <xf numFmtId="0" fontId="0" fillId="3" borderId="3" xfId="0"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0" fillId="3" borderId="17" xfId="0" applyFill="1" applyBorder="1" applyAlignment="1" applyProtection="1">
      <alignment horizontal="left" vertical="center" wrapText="1"/>
      <protection locked="0"/>
    </xf>
    <xf numFmtId="0" fontId="0" fillId="6" borderId="24" xfId="0" applyFill="1" applyBorder="1" applyAlignment="1" applyProtection="1">
      <alignment horizontal="left" vertical="center" wrapText="1"/>
      <protection locked="0"/>
    </xf>
    <xf numFmtId="0" fontId="0" fillId="6" borderId="26" xfId="0" applyFill="1" applyBorder="1" applyAlignment="1" applyProtection="1">
      <alignment horizontal="left" vertical="center" wrapText="1"/>
      <protection locked="0"/>
    </xf>
    <xf numFmtId="0" fontId="0" fillId="0" borderId="24" xfId="0" applyBorder="1" applyAlignment="1">
      <alignment horizontal="left" vertical="center" wrapText="1"/>
    </xf>
    <xf numFmtId="0" fontId="0" fillId="0" borderId="26" xfId="0" applyBorder="1" applyAlignment="1">
      <alignment horizontal="left" vertical="center" wrapText="1"/>
    </xf>
    <xf numFmtId="0" fontId="0" fillId="6" borderId="25" xfId="0" applyFill="1" applyBorder="1" applyAlignment="1" applyProtection="1">
      <alignment horizontal="left" vertical="center" wrapText="1"/>
      <protection locked="0"/>
    </xf>
    <xf numFmtId="0" fontId="0" fillId="0" borderId="25"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AA55EBAF-B016-46A3-81F0-8B58F43ABD66}"/>
            </a:ext>
          </a:extLst>
        </xdr:cNvPr>
        <xdr:cNvPicPr>
          <a:picLocks noChangeAspect="1"/>
        </xdr:cNvPicPr>
      </xdr:nvPicPr>
      <xdr:blipFill>
        <a:blip xmlns:r="http://schemas.openxmlformats.org/officeDocument/2006/relationships" r:embed="rId1"/>
        <a:stretch>
          <a:fillRect/>
        </a:stretch>
      </xdr:blipFill>
      <xdr:spPr>
        <a:xfrm>
          <a:off x="0" y="0"/>
          <a:ext cx="641459" cy="552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FAA041B8-1941-4189-979C-E94277D267F5}"/>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E351007"/>
  <sheetViews>
    <sheetView showGridLines="0" zoomScaleNormal="100" workbookViewId="0">
      <selection activeCell="L11" sqref="L11"/>
    </sheetView>
  </sheetViews>
  <sheetFormatPr baseColWidth="10" defaultColWidth="9.140625" defaultRowHeight="15" x14ac:dyDescent="0.25"/>
  <cols>
    <col min="2" max="2" width="14.5703125" customWidth="1"/>
    <col min="3" max="3" width="27" customWidth="1"/>
    <col min="4" max="4" width="22" customWidth="1"/>
    <col min="5" max="5" width="36.5703125" customWidth="1"/>
    <col min="6" max="6" width="29.85546875" customWidth="1"/>
    <col min="7" max="7" width="30.5703125" customWidth="1"/>
    <col min="8" max="8" width="31" customWidth="1"/>
    <col min="9" max="9" width="32.85546875" customWidth="1"/>
    <col min="10" max="10" width="18.7109375" style="9" customWidth="1"/>
    <col min="11" max="11" width="35" customWidth="1"/>
    <col min="12" max="12" width="40" customWidth="1"/>
    <col min="13" max="13" width="36" customWidth="1"/>
    <col min="14" max="14" width="46" customWidth="1"/>
    <col min="15" max="257" width="19" customWidth="1"/>
    <col min="259" max="498" width="8" hidden="1"/>
  </cols>
  <sheetData>
    <row r="1" spans="1:499" x14ac:dyDescent="0.25">
      <c r="B1" s="10" t="s">
        <v>0</v>
      </c>
      <c r="C1" s="10">
        <v>53</v>
      </c>
      <c r="D1" s="70" t="s">
        <v>1</v>
      </c>
      <c r="E1" s="71"/>
    </row>
    <row r="2" spans="1:499" x14ac:dyDescent="0.25">
      <c r="B2" s="10" t="s">
        <v>2</v>
      </c>
      <c r="C2" s="10">
        <v>400</v>
      </c>
      <c r="D2" s="70" t="s">
        <v>3</v>
      </c>
      <c r="E2" s="71"/>
    </row>
    <row r="3" spans="1:499" x14ac:dyDescent="0.25">
      <c r="B3" s="10" t="s">
        <v>4</v>
      </c>
      <c r="C3" s="10">
        <v>1</v>
      </c>
    </row>
    <row r="4" spans="1:499" x14ac:dyDescent="0.25">
      <c r="B4" s="10" t="s">
        <v>5</v>
      </c>
      <c r="C4" s="10">
        <v>60</v>
      </c>
    </row>
    <row r="5" spans="1:499" x14ac:dyDescent="0.25">
      <c r="B5" s="10" t="s">
        <v>6</v>
      </c>
      <c r="C5" s="11">
        <v>44561</v>
      </c>
    </row>
    <row r="6" spans="1:499" x14ac:dyDescent="0.25">
      <c r="B6" s="10" t="s">
        <v>7</v>
      </c>
      <c r="C6" s="10">
        <v>6</v>
      </c>
      <c r="D6" s="10" t="s">
        <v>8</v>
      </c>
    </row>
    <row r="8" spans="1:499" x14ac:dyDescent="0.25">
      <c r="A8" s="10" t="s">
        <v>9</v>
      </c>
      <c r="B8" s="68" t="s">
        <v>10</v>
      </c>
      <c r="C8" s="69"/>
      <c r="D8" s="69"/>
      <c r="E8" s="69"/>
      <c r="F8" s="69"/>
      <c r="G8" s="69"/>
      <c r="H8" s="69"/>
      <c r="I8" s="69"/>
      <c r="J8" s="69"/>
      <c r="K8" s="69"/>
      <c r="L8" s="69"/>
      <c r="M8" s="69"/>
      <c r="N8" s="69"/>
      <c r="O8" s="69"/>
    </row>
    <row r="9" spans="1:499" x14ac:dyDescent="0.25">
      <c r="C9" s="10">
        <v>4</v>
      </c>
      <c r="D9" s="10">
        <v>8</v>
      </c>
      <c r="E9" s="10">
        <v>12</v>
      </c>
      <c r="F9" s="10">
        <v>16</v>
      </c>
      <c r="G9" s="10">
        <v>20</v>
      </c>
      <c r="H9" s="10">
        <v>24</v>
      </c>
      <c r="I9" s="10">
        <v>28</v>
      </c>
      <c r="J9" s="10">
        <v>31</v>
      </c>
      <c r="K9" s="10">
        <v>32</v>
      </c>
      <c r="L9" s="10">
        <v>36</v>
      </c>
      <c r="M9" s="10">
        <v>40</v>
      </c>
      <c r="N9" s="10">
        <v>44</v>
      </c>
      <c r="O9" s="10">
        <v>48</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row>
    <row r="10" spans="1:499" ht="15.75" thickBot="1" x14ac:dyDescent="0.3">
      <c r="C10" s="10" t="s">
        <v>11</v>
      </c>
      <c r="D10" s="10" t="s">
        <v>12</v>
      </c>
      <c r="E10" s="10" t="s">
        <v>13</v>
      </c>
      <c r="F10" s="10" t="s">
        <v>14</v>
      </c>
      <c r="G10" s="10" t="s">
        <v>15</v>
      </c>
      <c r="H10" s="10" t="s">
        <v>16</v>
      </c>
      <c r="I10" s="10" t="s">
        <v>17</v>
      </c>
      <c r="J10" s="10" t="s">
        <v>18</v>
      </c>
      <c r="K10" s="10" t="s">
        <v>19</v>
      </c>
      <c r="L10" s="10" t="s">
        <v>20</v>
      </c>
      <c r="M10" s="10" t="s">
        <v>21</v>
      </c>
      <c r="N10" s="10" t="s">
        <v>22</v>
      </c>
      <c r="O10" s="12" t="s">
        <v>23</v>
      </c>
      <c r="P10" s="7" t="s">
        <v>24</v>
      </c>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row>
    <row r="11" spans="1:499" ht="58.35" customHeight="1" thickBot="1" x14ac:dyDescent="0.3">
      <c r="A11" s="58">
        <v>1</v>
      </c>
      <c r="B11" s="61" t="s">
        <v>25</v>
      </c>
      <c r="C11" s="72" t="s">
        <v>26</v>
      </c>
      <c r="D11" s="75">
        <v>1</v>
      </c>
      <c r="E11" s="78" t="s">
        <v>27</v>
      </c>
      <c r="F11" s="81" t="s">
        <v>28</v>
      </c>
      <c r="G11" s="72" t="s">
        <v>29</v>
      </c>
      <c r="H11" s="8" t="s">
        <v>30</v>
      </c>
      <c r="I11" s="8" t="s">
        <v>31</v>
      </c>
      <c r="J11" s="3">
        <v>1</v>
      </c>
      <c r="K11" s="1">
        <v>44593</v>
      </c>
      <c r="L11" s="1">
        <v>44681</v>
      </c>
      <c r="M11" s="2"/>
      <c r="N11" s="2"/>
      <c r="O11" s="6" t="s">
        <v>32</v>
      </c>
      <c r="P11" s="84" t="s">
        <v>33</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13">
        <f>LEN(E11)</f>
        <v>388</v>
      </c>
      <c r="SE11" s="13">
        <f>IX11-390</f>
        <v>-2</v>
      </c>
    </row>
    <row r="12" spans="1:499" ht="75.75" thickBot="1" x14ac:dyDescent="0.3">
      <c r="A12" s="59"/>
      <c r="B12" s="61"/>
      <c r="C12" s="73"/>
      <c r="D12" s="76"/>
      <c r="E12" s="79"/>
      <c r="F12" s="82"/>
      <c r="G12" s="73"/>
      <c r="H12" s="8" t="s">
        <v>34</v>
      </c>
      <c r="I12" s="8" t="s">
        <v>35</v>
      </c>
      <c r="J12" s="3">
        <v>3</v>
      </c>
      <c r="K12" s="1">
        <v>44683</v>
      </c>
      <c r="L12" s="1">
        <v>44772</v>
      </c>
      <c r="M12" s="2"/>
      <c r="N12" s="2"/>
      <c r="O12" s="6"/>
      <c r="P12" s="8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13"/>
      <c r="SE12" s="13"/>
    </row>
    <row r="13" spans="1:499" ht="66.95" customHeight="1" thickBot="1" x14ac:dyDescent="0.3">
      <c r="A13" s="60"/>
      <c r="B13" s="61"/>
      <c r="C13" s="74"/>
      <c r="D13" s="77"/>
      <c r="E13" s="80"/>
      <c r="F13" s="83"/>
      <c r="G13" s="74"/>
      <c r="H13" s="8" t="s">
        <v>36</v>
      </c>
      <c r="I13" s="8" t="s">
        <v>37</v>
      </c>
      <c r="J13" s="3">
        <v>3</v>
      </c>
      <c r="K13" s="1">
        <v>44774</v>
      </c>
      <c r="L13" s="1">
        <v>44834</v>
      </c>
      <c r="M13" s="2"/>
      <c r="N13" s="2"/>
      <c r="O13" s="6"/>
      <c r="P13" s="86"/>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13"/>
      <c r="SE13" s="13"/>
    </row>
    <row r="14" spans="1:499" ht="72.599999999999994" customHeight="1" thickBot="1" x14ac:dyDescent="0.3">
      <c r="A14" s="58">
        <v>2</v>
      </c>
      <c r="B14" s="61" t="s">
        <v>38</v>
      </c>
      <c r="C14" s="72" t="s">
        <v>26</v>
      </c>
      <c r="D14" s="75">
        <v>2</v>
      </c>
      <c r="E14" s="78" t="s">
        <v>39</v>
      </c>
      <c r="F14" s="81" t="s">
        <v>40</v>
      </c>
      <c r="G14" s="72" t="s">
        <v>41</v>
      </c>
      <c r="H14" s="8" t="s">
        <v>42</v>
      </c>
      <c r="I14" s="2" t="s">
        <v>43</v>
      </c>
      <c r="J14" s="3">
        <v>1</v>
      </c>
      <c r="K14" s="1">
        <v>44594</v>
      </c>
      <c r="L14" s="1">
        <v>44712</v>
      </c>
      <c r="M14" s="2"/>
      <c r="N14" s="2"/>
      <c r="O14" s="6" t="s">
        <v>32</v>
      </c>
      <c r="P14" s="84" t="s">
        <v>44</v>
      </c>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13">
        <f>LEN(E14)</f>
        <v>307</v>
      </c>
      <c r="SE14" s="13">
        <f>IX14-390</f>
        <v>-83</v>
      </c>
    </row>
    <row r="15" spans="1:499" ht="91.35" customHeight="1" thickBot="1" x14ac:dyDescent="0.3">
      <c r="A15" s="62"/>
      <c r="B15" s="63"/>
      <c r="C15" s="74"/>
      <c r="D15" s="77"/>
      <c r="E15" s="80"/>
      <c r="F15" s="83"/>
      <c r="G15" s="74"/>
      <c r="H15" s="8" t="s">
        <v>45</v>
      </c>
      <c r="I15" s="2" t="s">
        <v>46</v>
      </c>
      <c r="J15" s="3">
        <v>1</v>
      </c>
      <c r="K15" s="1">
        <v>44713</v>
      </c>
      <c r="L15" s="1">
        <v>44926</v>
      </c>
      <c r="M15" s="2"/>
      <c r="N15" s="2"/>
      <c r="O15" s="6"/>
      <c r="P15" s="86"/>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13"/>
      <c r="SE15" s="13"/>
    </row>
    <row r="16" spans="1:499" ht="150" x14ac:dyDescent="0.25">
      <c r="A16" s="64">
        <v>3</v>
      </c>
      <c r="B16" s="65" t="s">
        <v>47</v>
      </c>
      <c r="C16" s="66" t="s">
        <v>26</v>
      </c>
      <c r="D16" s="66">
        <v>3</v>
      </c>
      <c r="E16" s="67" t="s">
        <v>48</v>
      </c>
      <c r="F16" s="56" t="s">
        <v>49</v>
      </c>
      <c r="G16" s="57" t="s">
        <v>50</v>
      </c>
      <c r="H16" s="14" t="s">
        <v>51</v>
      </c>
      <c r="I16" s="15" t="s">
        <v>52</v>
      </c>
      <c r="J16" s="16">
        <v>1</v>
      </c>
      <c r="K16" s="17">
        <v>44578</v>
      </c>
      <c r="L16" s="17">
        <v>44620</v>
      </c>
      <c r="M16" s="16">
        <v>6</v>
      </c>
      <c r="N16" s="18"/>
      <c r="O16" s="18" t="s">
        <v>32</v>
      </c>
      <c r="P16" s="14" t="s">
        <v>53</v>
      </c>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13">
        <f>LEN(E16)</f>
        <v>361</v>
      </c>
      <c r="SE16" s="13">
        <f>IX16-390</f>
        <v>-29</v>
      </c>
    </row>
    <row r="17" spans="1:16" ht="180" x14ac:dyDescent="0.25">
      <c r="A17" s="64"/>
      <c r="B17" s="65"/>
      <c r="C17" s="66"/>
      <c r="D17" s="66"/>
      <c r="E17" s="67"/>
      <c r="F17" s="56"/>
      <c r="G17" s="57"/>
      <c r="H17" s="15" t="s">
        <v>54</v>
      </c>
      <c r="I17" s="15" t="s">
        <v>55</v>
      </c>
      <c r="J17" s="16">
        <v>2</v>
      </c>
      <c r="K17" s="19">
        <v>44592</v>
      </c>
      <c r="L17" s="17">
        <v>44742</v>
      </c>
      <c r="M17" s="18">
        <v>22</v>
      </c>
      <c r="N17" s="18"/>
      <c r="O17" s="18"/>
      <c r="P17" s="14" t="s">
        <v>56</v>
      </c>
    </row>
    <row r="351006" spans="1:1" x14ac:dyDescent="0.25">
      <c r="A351006" t="s">
        <v>26</v>
      </c>
    </row>
    <row r="351007" spans="1:1" x14ac:dyDescent="0.25">
      <c r="A351007" t="s">
        <v>57</v>
      </c>
    </row>
  </sheetData>
  <mergeCells count="26">
    <mergeCell ref="P11:P13"/>
    <mergeCell ref="C14:C15"/>
    <mergeCell ref="D14:D15"/>
    <mergeCell ref="E14:E15"/>
    <mergeCell ref="F14:F15"/>
    <mergeCell ref="G14:G15"/>
    <mergeCell ref="P14:P15"/>
    <mergeCell ref="B8:O8"/>
    <mergeCell ref="D2:E2"/>
    <mergeCell ref="D1:E1"/>
    <mergeCell ref="C11:C13"/>
    <mergeCell ref="D11:D13"/>
    <mergeCell ref="E11:E13"/>
    <mergeCell ref="F11:F13"/>
    <mergeCell ref="G11:G13"/>
    <mergeCell ref="F16:F17"/>
    <mergeCell ref="G16:G17"/>
    <mergeCell ref="A11:A13"/>
    <mergeCell ref="B11:B13"/>
    <mergeCell ref="A14:A15"/>
    <mergeCell ref="B14:B15"/>
    <mergeCell ref="A16:A17"/>
    <mergeCell ref="B16:B17"/>
    <mergeCell ref="C16:C17"/>
    <mergeCell ref="D16:D17"/>
    <mergeCell ref="E16:E17"/>
  </mergeCells>
  <dataValidations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 C14" xr:uid="{00000000-0002-0000-0000-000000000000}">
      <formula1>$A$351005:$A$351007</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D14 D16"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E14 E16"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14 F16"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H15 G11 G14 G16"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4 H16"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P11 P14 Q11:IW16 O11:O15 O16:P16" xr:uid="{00000000-0002-0000-0000-00000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5"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6"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7 L16"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5"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6"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6" xr:uid="{00000000-0002-0000-00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6" xr:uid="{B983139A-7A03-4BF2-ACD2-0639DAFD694C}">
      <formula1>$A$351002:$A$351004</formula1>
    </dataValidation>
  </dataValidations>
  <pageMargins left="0.7" right="0.7" top="0.75" bottom="0.75" header="0.3" footer="0.3"/>
  <pageSetup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5401-9BEF-475B-921C-826AC5DCF66B}">
  <sheetPr>
    <pageSetUpPr fitToPage="1"/>
  </sheetPr>
  <dimension ref="A1:SE351007"/>
  <sheetViews>
    <sheetView showGridLines="0" zoomScale="115" zoomScaleNormal="115" workbookViewId="0">
      <selection activeCell="C5" sqref="C5"/>
    </sheetView>
  </sheetViews>
  <sheetFormatPr baseColWidth="10" defaultColWidth="9.140625" defaultRowHeight="15" x14ac:dyDescent="0.25"/>
  <cols>
    <col min="2" max="2" width="14.5703125" customWidth="1"/>
    <col min="3" max="3" width="31.5703125" customWidth="1"/>
    <col min="4" max="4" width="22" customWidth="1"/>
    <col min="5" max="5" width="36.5703125" customWidth="1"/>
    <col min="6" max="6" width="29.85546875" customWidth="1"/>
    <col min="7" max="7" width="30.5703125" customWidth="1"/>
    <col min="8" max="8" width="45.42578125" customWidth="1"/>
    <col min="9" max="9" width="32.85546875" customWidth="1"/>
    <col min="10" max="10" width="18.7109375" style="9" customWidth="1"/>
    <col min="11" max="11" width="22.28515625" customWidth="1"/>
    <col min="12" max="12" width="26.140625" customWidth="1"/>
    <col min="13" max="13" width="25.42578125" customWidth="1"/>
    <col min="14" max="14" width="31" customWidth="1"/>
    <col min="15" max="15" width="41.7109375" customWidth="1"/>
    <col min="16" max="16" width="19" style="9" customWidth="1"/>
    <col min="17" max="257" width="19" customWidth="1"/>
  </cols>
  <sheetData>
    <row r="1" spans="1:499" x14ac:dyDescent="0.25">
      <c r="B1" s="10" t="s">
        <v>0</v>
      </c>
      <c r="C1" s="10">
        <v>53</v>
      </c>
      <c r="D1" s="70" t="s">
        <v>1</v>
      </c>
      <c r="E1" s="71"/>
    </row>
    <row r="2" spans="1:499" x14ac:dyDescent="0.25">
      <c r="B2" s="10" t="s">
        <v>2</v>
      </c>
      <c r="C2" s="10">
        <v>400</v>
      </c>
      <c r="D2" s="70" t="s">
        <v>3</v>
      </c>
      <c r="E2" s="71"/>
    </row>
    <row r="3" spans="1:499" x14ac:dyDescent="0.25">
      <c r="B3" s="10" t="s">
        <v>4</v>
      </c>
      <c r="C3" s="10">
        <v>1</v>
      </c>
    </row>
    <row r="4" spans="1:499" x14ac:dyDescent="0.25">
      <c r="B4" s="10" t="s">
        <v>5</v>
      </c>
      <c r="C4" s="10">
        <v>60</v>
      </c>
    </row>
    <row r="5" spans="1:499" x14ac:dyDescent="0.25">
      <c r="B5" s="10" t="s">
        <v>6</v>
      </c>
      <c r="C5" s="38">
        <v>44742</v>
      </c>
    </row>
    <row r="6" spans="1:499" x14ac:dyDescent="0.25">
      <c r="B6" s="10" t="s">
        <v>7</v>
      </c>
      <c r="C6" s="10">
        <v>6</v>
      </c>
      <c r="D6" s="10" t="s">
        <v>8</v>
      </c>
    </row>
    <row r="8" spans="1:499" x14ac:dyDescent="0.25">
      <c r="A8" s="10" t="s">
        <v>9</v>
      </c>
      <c r="B8" s="68" t="s">
        <v>10</v>
      </c>
      <c r="C8" s="69"/>
      <c r="D8" s="69"/>
      <c r="E8" s="69"/>
      <c r="F8" s="69"/>
      <c r="G8" s="69"/>
      <c r="H8" s="69"/>
      <c r="I8" s="69"/>
      <c r="J8" s="69"/>
      <c r="K8" s="69"/>
      <c r="L8" s="69"/>
      <c r="M8" s="69"/>
      <c r="N8" s="69"/>
      <c r="O8" s="69"/>
    </row>
    <row r="9" spans="1:499" x14ac:dyDescent="0.25">
      <c r="C9" s="10">
        <v>4</v>
      </c>
      <c r="D9" s="10">
        <v>8</v>
      </c>
      <c r="E9" s="10">
        <v>12</v>
      </c>
      <c r="F9" s="10">
        <v>16</v>
      </c>
      <c r="G9" s="10">
        <v>20</v>
      </c>
      <c r="H9" s="10">
        <v>24</v>
      </c>
      <c r="I9" s="10">
        <v>28</v>
      </c>
      <c r="J9" s="10">
        <v>31</v>
      </c>
      <c r="K9" s="10">
        <v>32</v>
      </c>
      <c r="L9" s="10">
        <v>36</v>
      </c>
      <c r="M9" s="10">
        <v>40</v>
      </c>
      <c r="N9" s="10">
        <v>44</v>
      </c>
      <c r="O9" s="10">
        <v>48</v>
      </c>
      <c r="P9" s="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c r="IW9" s="24"/>
    </row>
    <row r="10" spans="1:499" s="21" customFormat="1" ht="45" x14ac:dyDescent="0.25">
      <c r="C10" s="27" t="s">
        <v>11</v>
      </c>
      <c r="D10" s="27" t="s">
        <v>12</v>
      </c>
      <c r="E10" s="27" t="s">
        <v>13</v>
      </c>
      <c r="F10" s="27" t="s">
        <v>14</v>
      </c>
      <c r="G10" s="27" t="s">
        <v>15</v>
      </c>
      <c r="H10" s="27" t="s">
        <v>16</v>
      </c>
      <c r="I10" s="27" t="s">
        <v>17</v>
      </c>
      <c r="J10" s="27" t="s">
        <v>18</v>
      </c>
      <c r="K10" s="27" t="s">
        <v>19</v>
      </c>
      <c r="L10" s="27" t="s">
        <v>20</v>
      </c>
      <c r="M10" s="27" t="s">
        <v>21</v>
      </c>
      <c r="N10" s="27" t="s">
        <v>22</v>
      </c>
      <c r="O10" s="22" t="s">
        <v>23</v>
      </c>
      <c r="P10" s="23" t="s">
        <v>24</v>
      </c>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c r="IW10" s="25"/>
    </row>
    <row r="11" spans="1:499" ht="127.5" customHeight="1" x14ac:dyDescent="0.25">
      <c r="A11" s="87">
        <v>1</v>
      </c>
      <c r="B11" s="88" t="s">
        <v>25</v>
      </c>
      <c r="C11" s="89" t="s">
        <v>26</v>
      </c>
      <c r="D11" s="90">
        <v>1</v>
      </c>
      <c r="E11" s="91" t="s">
        <v>27</v>
      </c>
      <c r="F11" s="92" t="s">
        <v>28</v>
      </c>
      <c r="G11" s="89" t="s">
        <v>29</v>
      </c>
      <c r="H11" s="29" t="s">
        <v>30</v>
      </c>
      <c r="I11" s="29" t="s">
        <v>31</v>
      </c>
      <c r="J11" s="30">
        <v>1</v>
      </c>
      <c r="K11" s="31">
        <v>44593</v>
      </c>
      <c r="L11" s="31">
        <v>44681</v>
      </c>
      <c r="M11" s="32">
        <v>13</v>
      </c>
      <c r="N11" s="30">
        <v>1</v>
      </c>
      <c r="O11" s="29" t="s">
        <v>59</v>
      </c>
      <c r="P11" s="93" t="s">
        <v>58</v>
      </c>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39">
        <f>LEN(E11)</f>
        <v>388</v>
      </c>
      <c r="SE11" s="39">
        <f>IX11-390</f>
        <v>-2</v>
      </c>
    </row>
    <row r="12" spans="1:499" ht="120" x14ac:dyDescent="0.25">
      <c r="A12" s="87"/>
      <c r="B12" s="88"/>
      <c r="C12" s="89"/>
      <c r="D12" s="90"/>
      <c r="E12" s="91"/>
      <c r="F12" s="92"/>
      <c r="G12" s="89"/>
      <c r="H12" s="29" t="s">
        <v>34</v>
      </c>
      <c r="I12" s="29" t="s">
        <v>35</v>
      </c>
      <c r="J12" s="30">
        <v>3</v>
      </c>
      <c r="K12" s="31">
        <v>44683</v>
      </c>
      <c r="L12" s="31">
        <v>44772</v>
      </c>
      <c r="M12" s="32">
        <v>13</v>
      </c>
      <c r="N12" s="30">
        <v>3</v>
      </c>
      <c r="O12" s="29" t="s">
        <v>61</v>
      </c>
      <c r="P12" s="85"/>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39"/>
      <c r="SE12" s="39"/>
    </row>
    <row r="13" spans="1:499" ht="96" customHeight="1" x14ac:dyDescent="0.25">
      <c r="A13" s="87"/>
      <c r="B13" s="88"/>
      <c r="C13" s="89"/>
      <c r="D13" s="90"/>
      <c r="E13" s="91"/>
      <c r="F13" s="92"/>
      <c r="G13" s="89"/>
      <c r="H13" s="33" t="s">
        <v>36</v>
      </c>
      <c r="I13" s="33" t="s">
        <v>37</v>
      </c>
      <c r="J13" s="28">
        <v>3</v>
      </c>
      <c r="K13" s="34">
        <v>44774</v>
      </c>
      <c r="L13" s="34">
        <v>44834</v>
      </c>
      <c r="M13" s="35">
        <v>13</v>
      </c>
      <c r="N13" s="36">
        <v>0.2</v>
      </c>
      <c r="O13" s="33" t="s">
        <v>60</v>
      </c>
      <c r="P13" s="8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39"/>
      <c r="SE13" s="39"/>
    </row>
    <row r="14" spans="1:499" ht="102" customHeight="1" x14ac:dyDescent="0.25">
      <c r="A14" s="87">
        <v>2</v>
      </c>
      <c r="B14" s="88" t="s">
        <v>38</v>
      </c>
      <c r="C14" s="89" t="s">
        <v>26</v>
      </c>
      <c r="D14" s="90">
        <v>2</v>
      </c>
      <c r="E14" s="91" t="s">
        <v>39</v>
      </c>
      <c r="F14" s="92" t="s">
        <v>40</v>
      </c>
      <c r="G14" s="89" t="s">
        <v>41</v>
      </c>
      <c r="H14" s="29" t="s">
        <v>42</v>
      </c>
      <c r="I14" s="37" t="s">
        <v>43</v>
      </c>
      <c r="J14" s="30">
        <v>1</v>
      </c>
      <c r="K14" s="31">
        <v>44594</v>
      </c>
      <c r="L14" s="31">
        <v>44712</v>
      </c>
      <c r="M14" s="30">
        <v>17</v>
      </c>
      <c r="N14" s="30">
        <v>1</v>
      </c>
      <c r="O14" s="29" t="s">
        <v>62</v>
      </c>
      <c r="P14" s="94" t="s">
        <v>44</v>
      </c>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13">
        <f>LEN(E14)</f>
        <v>307</v>
      </c>
      <c r="SE14" s="13">
        <f>IX14-390</f>
        <v>-83</v>
      </c>
    </row>
    <row r="15" spans="1:499" ht="91.35" customHeight="1" x14ac:dyDescent="0.25">
      <c r="A15" s="64"/>
      <c r="B15" s="65"/>
      <c r="C15" s="57"/>
      <c r="D15" s="66"/>
      <c r="E15" s="67"/>
      <c r="F15" s="56"/>
      <c r="G15" s="57"/>
      <c r="H15" s="14" t="s">
        <v>45</v>
      </c>
      <c r="I15" s="18" t="s">
        <v>46</v>
      </c>
      <c r="J15" s="16">
        <v>1</v>
      </c>
      <c r="K15" s="17">
        <v>44713</v>
      </c>
      <c r="L15" s="17">
        <v>44926</v>
      </c>
      <c r="M15" s="16">
        <v>31</v>
      </c>
      <c r="N15" s="16">
        <v>1</v>
      </c>
      <c r="O15" s="14" t="s">
        <v>63</v>
      </c>
      <c r="P15" s="8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13"/>
      <c r="SE15" s="13"/>
    </row>
    <row r="16" spans="1:499" ht="144.94999999999999" customHeight="1" x14ac:dyDescent="0.25">
      <c r="A16" s="64">
        <v>3</v>
      </c>
      <c r="B16" s="65" t="s">
        <v>47</v>
      </c>
      <c r="C16" s="57" t="s">
        <v>26</v>
      </c>
      <c r="D16" s="66">
        <v>3</v>
      </c>
      <c r="E16" s="67" t="s">
        <v>48</v>
      </c>
      <c r="F16" s="56" t="s">
        <v>49</v>
      </c>
      <c r="G16" s="57" t="s">
        <v>50</v>
      </c>
      <c r="H16" s="44" t="s">
        <v>51</v>
      </c>
      <c r="I16" s="45" t="s">
        <v>52</v>
      </c>
      <c r="J16" s="46">
        <v>1</v>
      </c>
      <c r="K16" s="47">
        <v>44578</v>
      </c>
      <c r="L16" s="47">
        <v>44620</v>
      </c>
      <c r="M16" s="46">
        <v>6</v>
      </c>
      <c r="N16" s="46">
        <v>1</v>
      </c>
      <c r="O16" s="44" t="s">
        <v>64</v>
      </c>
      <c r="P16" s="20" t="s">
        <v>53</v>
      </c>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13">
        <f>LEN(E16)</f>
        <v>361</v>
      </c>
      <c r="SE16" s="13">
        <f>IX16-390</f>
        <v>-29</v>
      </c>
    </row>
    <row r="17" spans="1:16" ht="150" x14ac:dyDescent="0.25">
      <c r="A17" s="64"/>
      <c r="B17" s="65"/>
      <c r="C17" s="57"/>
      <c r="D17" s="66"/>
      <c r="E17" s="67"/>
      <c r="F17" s="56"/>
      <c r="G17" s="57"/>
      <c r="H17" s="45" t="s">
        <v>54</v>
      </c>
      <c r="I17" s="45" t="s">
        <v>55</v>
      </c>
      <c r="J17" s="46">
        <v>2</v>
      </c>
      <c r="K17" s="48">
        <v>44592</v>
      </c>
      <c r="L17" s="47">
        <v>44742</v>
      </c>
      <c r="M17" s="46">
        <v>22</v>
      </c>
      <c r="N17" s="46">
        <v>2</v>
      </c>
      <c r="O17" s="44" t="s">
        <v>65</v>
      </c>
      <c r="P17" s="20" t="s">
        <v>56</v>
      </c>
    </row>
    <row r="351006" spans="1:1" x14ac:dyDescent="0.25">
      <c r="A351006" t="s">
        <v>26</v>
      </c>
    </row>
    <row r="351007" spans="1:1" x14ac:dyDescent="0.25">
      <c r="A351007" t="s">
        <v>57</v>
      </c>
    </row>
  </sheetData>
  <mergeCells count="26">
    <mergeCell ref="G16:G17"/>
    <mergeCell ref="A16:A17"/>
    <mergeCell ref="B16:B17"/>
    <mergeCell ref="C16:C17"/>
    <mergeCell ref="D16:D17"/>
    <mergeCell ref="E16:E17"/>
    <mergeCell ref="F16:F17"/>
    <mergeCell ref="P11:P13"/>
    <mergeCell ref="A14:A15"/>
    <mergeCell ref="B14:B15"/>
    <mergeCell ref="C14:C15"/>
    <mergeCell ref="D14:D15"/>
    <mergeCell ref="E14:E15"/>
    <mergeCell ref="F14:F15"/>
    <mergeCell ref="G14:G15"/>
    <mergeCell ref="P14:P15"/>
    <mergeCell ref="D1:E1"/>
    <mergeCell ref="D2:E2"/>
    <mergeCell ref="B8:O8"/>
    <mergeCell ref="A11:A13"/>
    <mergeCell ref="B11:B13"/>
    <mergeCell ref="C11:C13"/>
    <mergeCell ref="D11:D13"/>
    <mergeCell ref="E11:E13"/>
    <mergeCell ref="F11:F13"/>
    <mergeCell ref="G11:G13"/>
  </mergeCells>
  <dataValidations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 C14" xr:uid="{713B59B6-A6C9-4CB2-BB0A-1BA61ADCE817}">
      <formula1>$A$351005:$A$351007</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D14 D16" xr:uid="{8CA19301-7E76-4D31-96F5-7402C31A7DEB}">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E14 E16" xr:uid="{FA9798F1-57A8-4C4F-95F4-9D6E40023062}">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14 F16" xr:uid="{3A1F6DF0-DF98-4C47-A524-8DBEA87CF1FC}">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H15 G11 G14 G16" xr:uid="{FF4313A5-FFD5-477D-B0E1-BFFF03AB4A33}">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4 H16" xr:uid="{1DF6B6F2-C175-43EB-9D4E-56176A2CFE94}">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12:Q16 P14 P11:Q11 R11:IW16 O11:O15 O16:P16" xr:uid="{4E533925-77F7-4820-84D7-0B8CC1101EAA}">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5" xr:uid="{D0221F60-7FFF-4FF6-BA60-65E6554BD7FA}">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6" xr:uid="{C50791AC-462A-43A4-A65B-3123A32665C8}">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7 L16" xr:uid="{B63AB5FB-C1CF-4587-A3B6-68094561EA0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5" xr:uid="{BFD6DEDA-8440-4B5C-B2DC-BC246738F496}">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6" xr:uid="{C08621AB-72DA-40CC-BD84-DA58CA65D33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6" xr:uid="{05FF7842-6E28-4C6A-8182-DD0CD64918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6" xr:uid="{5997578E-5E6D-4FE8-8D78-E39EDD573660}">
      <formula1>$A$351002:$A$351004</formula1>
    </dataValidation>
  </dataValidations>
  <pageMargins left="0.7" right="0.7" top="0.75" bottom="0.75" header="0.3" footer="0.3"/>
  <pageSetup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37F67-11F2-4D78-B16F-BCC98D75D887}">
  <sheetPr>
    <pageSetUpPr fitToPage="1"/>
  </sheetPr>
  <dimension ref="A1:SD351007"/>
  <sheetViews>
    <sheetView showGridLines="0" tabSelected="1" zoomScale="115" zoomScaleNormal="115" workbookViewId="0">
      <selection activeCell="D2" sqref="D2:E2"/>
    </sheetView>
  </sheetViews>
  <sheetFormatPr baseColWidth="10" defaultColWidth="9.140625" defaultRowHeight="15" x14ac:dyDescent="0.25"/>
  <cols>
    <col min="2" max="2" width="14.5703125" customWidth="1"/>
    <col min="3" max="3" width="26.85546875" customWidth="1"/>
    <col min="4" max="4" width="13.28515625" customWidth="1"/>
    <col min="5" max="5" width="36.5703125" customWidth="1"/>
    <col min="6" max="6" width="29.85546875" customWidth="1"/>
    <col min="7" max="7" width="30.5703125" customWidth="1"/>
    <col min="8" max="8" width="45.42578125" customWidth="1"/>
    <col min="9" max="9" width="32.85546875" customWidth="1"/>
    <col min="10" max="10" width="18.7109375" style="9" customWidth="1"/>
    <col min="11" max="11" width="22.28515625" customWidth="1"/>
    <col min="12" max="12" width="26.140625" customWidth="1"/>
    <col min="13" max="13" width="25.42578125" customWidth="1"/>
    <col min="14" max="14" width="31" customWidth="1"/>
    <col min="15" max="15" width="55.7109375" customWidth="1"/>
    <col min="16" max="16" width="81.7109375" customWidth="1"/>
    <col min="17" max="256" width="19" customWidth="1"/>
  </cols>
  <sheetData>
    <row r="1" spans="1:498" x14ac:dyDescent="0.25">
      <c r="B1" s="10" t="s">
        <v>0</v>
      </c>
      <c r="C1" s="12">
        <v>53</v>
      </c>
      <c r="D1" s="87" t="s">
        <v>1</v>
      </c>
      <c r="E1" s="87"/>
    </row>
    <row r="2" spans="1:498" x14ac:dyDescent="0.25">
      <c r="B2" s="10" t="s">
        <v>2</v>
      </c>
      <c r="C2" s="12">
        <v>400</v>
      </c>
      <c r="D2" s="87" t="s">
        <v>3</v>
      </c>
      <c r="E2" s="87"/>
    </row>
    <row r="3" spans="1:498" x14ac:dyDescent="0.25">
      <c r="B3" s="10" t="s">
        <v>4</v>
      </c>
      <c r="C3" s="10">
        <v>1</v>
      </c>
    </row>
    <row r="4" spans="1:498" x14ac:dyDescent="0.25">
      <c r="B4" s="10" t="s">
        <v>5</v>
      </c>
      <c r="C4" s="10">
        <v>60</v>
      </c>
    </row>
    <row r="5" spans="1:498" x14ac:dyDescent="0.25">
      <c r="B5" s="10" t="s">
        <v>6</v>
      </c>
      <c r="C5" s="38">
        <v>44926</v>
      </c>
    </row>
    <row r="6" spans="1:498" x14ac:dyDescent="0.25">
      <c r="B6" s="10" t="s">
        <v>7</v>
      </c>
      <c r="C6" s="10">
        <v>6</v>
      </c>
      <c r="D6" s="10" t="s">
        <v>8</v>
      </c>
    </row>
    <row r="8" spans="1:498" x14ac:dyDescent="0.25">
      <c r="A8" s="10" t="s">
        <v>9</v>
      </c>
      <c r="B8" s="68" t="s">
        <v>10</v>
      </c>
      <c r="C8" s="69"/>
      <c r="D8" s="69"/>
      <c r="E8" s="69"/>
      <c r="F8" s="69"/>
      <c r="G8" s="69"/>
      <c r="H8" s="69"/>
      <c r="I8" s="69"/>
      <c r="J8" s="69"/>
      <c r="K8" s="69"/>
      <c r="L8" s="69"/>
      <c r="M8" s="69"/>
      <c r="N8" s="69"/>
      <c r="O8" s="69"/>
    </row>
    <row r="9" spans="1:498" x14ac:dyDescent="0.25">
      <c r="C9" s="10">
        <v>4</v>
      </c>
      <c r="D9" s="10">
        <v>8</v>
      </c>
      <c r="E9" s="10">
        <v>12</v>
      </c>
      <c r="F9" s="10">
        <v>16</v>
      </c>
      <c r="G9" s="10">
        <v>20</v>
      </c>
      <c r="H9" s="10">
        <v>24</v>
      </c>
      <c r="I9" s="10">
        <v>28</v>
      </c>
      <c r="J9" s="10">
        <v>31</v>
      </c>
      <c r="K9" s="10">
        <v>32</v>
      </c>
      <c r="L9" s="10">
        <v>36</v>
      </c>
      <c r="M9" s="10">
        <v>40</v>
      </c>
      <c r="N9" s="10">
        <v>44</v>
      </c>
      <c r="O9" s="10">
        <v>48</v>
      </c>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row>
    <row r="10" spans="1:498" s="21" customFormat="1" ht="45" x14ac:dyDescent="0.25">
      <c r="C10" s="27" t="s">
        <v>11</v>
      </c>
      <c r="D10" s="27" t="s">
        <v>12</v>
      </c>
      <c r="E10" s="27" t="s">
        <v>13</v>
      </c>
      <c r="F10" s="27" t="s">
        <v>14</v>
      </c>
      <c r="G10" s="27" t="s">
        <v>15</v>
      </c>
      <c r="H10" s="27" t="s">
        <v>16</v>
      </c>
      <c r="I10" s="27" t="s">
        <v>17</v>
      </c>
      <c r="J10" s="27" t="s">
        <v>18</v>
      </c>
      <c r="K10" s="27" t="s">
        <v>19</v>
      </c>
      <c r="L10" s="27" t="s">
        <v>20</v>
      </c>
      <c r="M10" s="27" t="s">
        <v>21</v>
      </c>
      <c r="N10" s="27" t="s">
        <v>22</v>
      </c>
      <c r="O10" s="22" t="s">
        <v>23</v>
      </c>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row>
    <row r="11" spans="1:498" ht="127.5" customHeight="1" x14ac:dyDescent="0.25">
      <c r="A11" s="87">
        <v>1</v>
      </c>
      <c r="B11" s="88" t="s">
        <v>25</v>
      </c>
      <c r="C11" s="95" t="s">
        <v>26</v>
      </c>
      <c r="D11" s="90">
        <v>1</v>
      </c>
      <c r="E11" s="96" t="s">
        <v>27</v>
      </c>
      <c r="F11" s="97" t="s">
        <v>28</v>
      </c>
      <c r="G11" s="95" t="s">
        <v>29</v>
      </c>
      <c r="H11" s="39" t="s">
        <v>30</v>
      </c>
      <c r="I11" s="39" t="s">
        <v>31</v>
      </c>
      <c r="J11" s="40">
        <v>1</v>
      </c>
      <c r="K11" s="41">
        <v>44593</v>
      </c>
      <c r="L11" s="41">
        <v>44681</v>
      </c>
      <c r="M11" s="42">
        <v>13</v>
      </c>
      <c r="N11" s="40">
        <v>1</v>
      </c>
      <c r="O11" s="39" t="s">
        <v>59</v>
      </c>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13">
        <f>LEN(E11)</f>
        <v>388</v>
      </c>
      <c r="SD11" s="13">
        <f>IW11-390</f>
        <v>-2</v>
      </c>
    </row>
    <row r="12" spans="1:498" ht="90" x14ac:dyDescent="0.25">
      <c r="A12" s="87"/>
      <c r="B12" s="88"/>
      <c r="C12" s="95"/>
      <c r="D12" s="90"/>
      <c r="E12" s="96"/>
      <c r="F12" s="97"/>
      <c r="G12" s="95"/>
      <c r="H12" s="39" t="s">
        <v>34</v>
      </c>
      <c r="I12" s="39" t="s">
        <v>35</v>
      </c>
      <c r="J12" s="40">
        <v>3</v>
      </c>
      <c r="K12" s="41">
        <v>44683</v>
      </c>
      <c r="L12" s="41">
        <v>44772</v>
      </c>
      <c r="M12" s="42">
        <v>13</v>
      </c>
      <c r="N12" s="40">
        <v>3</v>
      </c>
      <c r="O12" s="39" t="s">
        <v>61</v>
      </c>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13"/>
      <c r="SD12" s="13"/>
    </row>
    <row r="13" spans="1:498" ht="96" customHeight="1" x14ac:dyDescent="0.25">
      <c r="A13" s="87"/>
      <c r="B13" s="88"/>
      <c r="C13" s="95"/>
      <c r="D13" s="90"/>
      <c r="E13" s="96"/>
      <c r="F13" s="97"/>
      <c r="G13" s="95"/>
      <c r="H13" s="33" t="s">
        <v>36</v>
      </c>
      <c r="I13" s="33" t="s">
        <v>37</v>
      </c>
      <c r="J13" s="28">
        <v>3</v>
      </c>
      <c r="K13" s="34">
        <v>44774</v>
      </c>
      <c r="L13" s="34">
        <v>44834</v>
      </c>
      <c r="M13" s="35">
        <v>13</v>
      </c>
      <c r="N13" s="35">
        <v>3</v>
      </c>
      <c r="O13" s="33" t="s">
        <v>66</v>
      </c>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13"/>
      <c r="SD13" s="13"/>
    </row>
    <row r="14" spans="1:498" ht="102" customHeight="1" x14ac:dyDescent="0.25">
      <c r="A14" s="87">
        <v>2</v>
      </c>
      <c r="B14" s="88" t="s">
        <v>38</v>
      </c>
      <c r="C14" s="89" t="s">
        <v>26</v>
      </c>
      <c r="D14" s="90">
        <v>2</v>
      </c>
      <c r="E14" s="96" t="s">
        <v>39</v>
      </c>
      <c r="F14" s="97" t="s">
        <v>40</v>
      </c>
      <c r="G14" s="95" t="s">
        <v>41</v>
      </c>
      <c r="H14" s="39" t="s">
        <v>42</v>
      </c>
      <c r="I14" s="49" t="s">
        <v>43</v>
      </c>
      <c r="J14" s="40">
        <v>1</v>
      </c>
      <c r="K14" s="41">
        <v>44594</v>
      </c>
      <c r="L14" s="41">
        <v>44712</v>
      </c>
      <c r="M14" s="40">
        <v>17</v>
      </c>
      <c r="N14" s="40">
        <v>1</v>
      </c>
      <c r="O14" s="39" t="s">
        <v>62</v>
      </c>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13">
        <f>LEN(E14)</f>
        <v>307</v>
      </c>
      <c r="SD14" s="13">
        <f>IW14-390</f>
        <v>-83</v>
      </c>
    </row>
    <row r="15" spans="1:498" ht="91.35" customHeight="1" x14ac:dyDescent="0.25">
      <c r="A15" s="87"/>
      <c r="B15" s="88"/>
      <c r="C15" s="89"/>
      <c r="D15" s="90"/>
      <c r="E15" s="96"/>
      <c r="F15" s="97"/>
      <c r="G15" s="95"/>
      <c r="H15" s="39" t="s">
        <v>45</v>
      </c>
      <c r="I15" s="49" t="s">
        <v>46</v>
      </c>
      <c r="J15" s="40">
        <v>1</v>
      </c>
      <c r="K15" s="41">
        <v>44713</v>
      </c>
      <c r="L15" s="41">
        <v>44926</v>
      </c>
      <c r="M15" s="40">
        <v>31</v>
      </c>
      <c r="N15" s="40">
        <v>1</v>
      </c>
      <c r="O15" s="39" t="s">
        <v>67</v>
      </c>
      <c r="P15" s="43"/>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13"/>
      <c r="SD15" s="13"/>
    </row>
    <row r="16" spans="1:498" ht="144.94999999999999" customHeight="1" x14ac:dyDescent="0.25">
      <c r="A16" s="87">
        <v>3</v>
      </c>
      <c r="B16" s="88" t="s">
        <v>47</v>
      </c>
      <c r="C16" s="89" t="s">
        <v>26</v>
      </c>
      <c r="D16" s="90">
        <v>3</v>
      </c>
      <c r="E16" s="91" t="s">
        <v>48</v>
      </c>
      <c r="F16" s="92" t="s">
        <v>49</v>
      </c>
      <c r="G16" s="89" t="s">
        <v>50</v>
      </c>
      <c r="H16" s="39" t="s">
        <v>51</v>
      </c>
      <c r="I16" s="50" t="s">
        <v>52</v>
      </c>
      <c r="J16" s="40">
        <v>1</v>
      </c>
      <c r="K16" s="41">
        <v>44578</v>
      </c>
      <c r="L16" s="41">
        <v>44620</v>
      </c>
      <c r="M16" s="40">
        <v>6</v>
      </c>
      <c r="N16" s="40">
        <v>1</v>
      </c>
      <c r="O16" s="39" t="s">
        <v>64</v>
      </c>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13">
        <f>LEN(E16)</f>
        <v>361</v>
      </c>
      <c r="SD16" s="13">
        <f>IW16-390</f>
        <v>-29</v>
      </c>
    </row>
    <row r="17" spans="1:15" ht="120" x14ac:dyDescent="0.25">
      <c r="A17" s="87"/>
      <c r="B17" s="88"/>
      <c r="C17" s="89"/>
      <c r="D17" s="90"/>
      <c r="E17" s="91"/>
      <c r="F17" s="92"/>
      <c r="G17" s="89"/>
      <c r="H17" s="50" t="s">
        <v>54</v>
      </c>
      <c r="I17" s="50" t="s">
        <v>55</v>
      </c>
      <c r="J17" s="40">
        <v>2</v>
      </c>
      <c r="K17" s="51">
        <v>44592</v>
      </c>
      <c r="L17" s="41">
        <v>44742</v>
      </c>
      <c r="M17" s="40">
        <v>22</v>
      </c>
      <c r="N17" s="40">
        <v>2</v>
      </c>
      <c r="O17" s="39" t="s">
        <v>65</v>
      </c>
    </row>
    <row r="351006" spans="1:1" x14ac:dyDescent="0.25">
      <c r="A351006" t="s">
        <v>26</v>
      </c>
    </row>
    <row r="351007" spans="1:1" x14ac:dyDescent="0.25">
      <c r="A351007" t="s">
        <v>57</v>
      </c>
    </row>
  </sheetData>
  <sheetProtection algorithmName="SHA-512" hashValue="KcHHFvYXbomm3+9FTaV8Y1uUldXmJlxFhoLocIAD92oxXUuFz/fpsfF0bpFT1vOvDEoRhusQZ/pj+LJUTug3GQ==" saltValue="o3qWNVRrQqfPi+ZzO286QA==" spinCount="100000" sheet="1" objects="1" scenarios="1"/>
  <mergeCells count="24">
    <mergeCell ref="G16:G17"/>
    <mergeCell ref="A16:A17"/>
    <mergeCell ref="B16:B17"/>
    <mergeCell ref="C16:C17"/>
    <mergeCell ref="D16:D17"/>
    <mergeCell ref="E16:E17"/>
    <mergeCell ref="F16:F17"/>
    <mergeCell ref="A14:A15"/>
    <mergeCell ref="B14:B15"/>
    <mergeCell ref="C14:C15"/>
    <mergeCell ref="D14:D15"/>
    <mergeCell ref="E14:E15"/>
    <mergeCell ref="F14:F15"/>
    <mergeCell ref="G14:G15"/>
    <mergeCell ref="D1:E1"/>
    <mergeCell ref="D2:E2"/>
    <mergeCell ref="B8:O8"/>
    <mergeCell ref="A11:A13"/>
    <mergeCell ref="B11:B13"/>
    <mergeCell ref="C11:C13"/>
    <mergeCell ref="D11:D13"/>
    <mergeCell ref="E11:E13"/>
    <mergeCell ref="F11:F13"/>
    <mergeCell ref="G11:G13"/>
  </mergeCells>
  <dataValidations xWindow="1441" yWindow="760"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6" xr:uid="{9CDAA86C-6E07-43C8-8FCE-4F3D48CDFCAE}">
      <formula1>$A$351002:$A$351004</formula1>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6" xr:uid="{3912C579-888C-467C-B31F-55A4B80792D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6" xr:uid="{C920CD32-8898-4DEB-9E19-EABC5AD2493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5" xr:uid="{B95162ED-07F6-400F-A07F-90052122B7FB}">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7 L16" xr:uid="{B8985EEC-BC3D-459D-BB7A-749EEE2C3D9D}">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6" xr:uid="{412AFD22-8A57-4953-8789-4D63BB4227F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5" xr:uid="{F9554072-3A55-4039-95F2-767F441489CC}">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IV16" xr:uid="{CCB1227D-C33A-4656-832F-72E3EF8C126B}">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4 H16" xr:uid="{651F6EC7-B7AE-4443-ADED-0E4A14046009}">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H15 G11 G14 G16" xr:uid="{77DF538C-47F1-4743-AD60-1EA3B74373F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14 F16" xr:uid="{63D6328D-695A-401E-B90A-32CE02CE254D}">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E14 E16" xr:uid="{43AF2EBA-EE81-4F05-B2DE-74EF16BE8D97}">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D14 D16" xr:uid="{F84C66E0-7C76-473B-8EC4-6C558417ABF5}">
      <formula1>0</formula1>
      <formula2>9</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 C14" xr:uid="{073FB210-9DD4-43BE-AEA2-D5007CDF1C21}">
      <formula1>$A$351005:$A$351007</formula1>
    </dataValidation>
  </dataValidations>
  <pageMargins left="0.7" right="0.7" top="0.75" bottom="0.75" header="0.3" footer="0.3"/>
  <pageSetup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F0C91-2CF3-48A5-ABE8-E424545AFA10}">
  <dimension ref="A1:D8"/>
  <sheetViews>
    <sheetView showGridLines="0" workbookViewId="0">
      <selection activeCell="I7" sqref="I7"/>
    </sheetView>
  </sheetViews>
  <sheetFormatPr baseColWidth="10" defaultRowHeight="15" x14ac:dyDescent="0.25"/>
  <cols>
    <col min="1" max="1" width="39.42578125" customWidth="1"/>
    <col min="2" max="2" width="58.28515625" customWidth="1"/>
    <col min="3" max="3" width="27.140625" customWidth="1"/>
    <col min="4" max="4" width="35.140625" customWidth="1"/>
  </cols>
  <sheetData>
    <row r="1" spans="1:4" ht="30.6" customHeight="1" x14ac:dyDescent="0.25">
      <c r="A1" s="52" t="s">
        <v>15</v>
      </c>
      <c r="B1" s="52" t="s">
        <v>16</v>
      </c>
      <c r="C1" s="52" t="s">
        <v>68</v>
      </c>
      <c r="D1" s="52" t="s">
        <v>69</v>
      </c>
    </row>
    <row r="2" spans="1:4" ht="33.950000000000003" customHeight="1" x14ac:dyDescent="0.25">
      <c r="A2" s="95" t="s">
        <v>29</v>
      </c>
      <c r="B2" s="53" t="s">
        <v>30</v>
      </c>
      <c r="C2" s="99" t="s">
        <v>70</v>
      </c>
      <c r="D2" s="101" t="s">
        <v>71</v>
      </c>
    </row>
    <row r="3" spans="1:4" ht="33.950000000000003" customHeight="1" x14ac:dyDescent="0.25">
      <c r="A3" s="98"/>
      <c r="B3" s="54" t="s">
        <v>34</v>
      </c>
      <c r="C3" s="103"/>
      <c r="D3" s="104"/>
    </row>
    <row r="4" spans="1:4" ht="33.950000000000003" customHeight="1" x14ac:dyDescent="0.25">
      <c r="A4" s="98"/>
      <c r="B4" s="14" t="s">
        <v>36</v>
      </c>
      <c r="C4" s="100"/>
      <c r="D4" s="102"/>
    </row>
    <row r="5" spans="1:4" ht="116.1" customHeight="1" x14ac:dyDescent="0.25">
      <c r="A5" s="98" t="s">
        <v>41</v>
      </c>
      <c r="B5" s="54" t="s">
        <v>42</v>
      </c>
      <c r="C5" s="99" t="s">
        <v>70</v>
      </c>
      <c r="D5" s="101" t="s">
        <v>73</v>
      </c>
    </row>
    <row r="6" spans="1:4" ht="116.1" customHeight="1" x14ac:dyDescent="0.25">
      <c r="A6" s="98"/>
      <c r="B6" s="14" t="s">
        <v>45</v>
      </c>
      <c r="C6" s="100"/>
      <c r="D6" s="102"/>
    </row>
    <row r="7" spans="1:4" ht="85.5" customHeight="1" x14ac:dyDescent="0.25">
      <c r="A7" s="98" t="s">
        <v>50</v>
      </c>
      <c r="B7" s="54" t="s">
        <v>51</v>
      </c>
      <c r="C7" s="99" t="s">
        <v>70</v>
      </c>
      <c r="D7" s="101" t="s">
        <v>72</v>
      </c>
    </row>
    <row r="8" spans="1:4" ht="94.5" customHeight="1" x14ac:dyDescent="0.25">
      <c r="A8" s="98"/>
      <c r="B8" s="55" t="s">
        <v>54</v>
      </c>
      <c r="C8" s="100"/>
      <c r="D8" s="102"/>
    </row>
  </sheetData>
  <mergeCells count="9">
    <mergeCell ref="A7:A8"/>
    <mergeCell ref="C7:C8"/>
    <mergeCell ref="D7:D8"/>
    <mergeCell ref="A2:A4"/>
    <mergeCell ref="C2:C4"/>
    <mergeCell ref="D2:D4"/>
    <mergeCell ref="A5:A6"/>
    <mergeCell ref="C5:C6"/>
    <mergeCell ref="D5:D6"/>
  </mergeCells>
  <dataValidations count="2">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C5 B7:C7 B2:B5 C2" xr:uid="{74CA9D74-03C6-4809-9145-3A06EF89B2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A7 A2 A5 B6" xr:uid="{9CB94768-1404-49A5-B6A0-653DB1447FB9}">
      <formula1>0</formula1>
      <formula2>390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F14.1  PLANES DE MEJORAMIENT...</vt:lpstr>
      <vt:lpstr>AVANCE 14-06-2022</vt:lpstr>
      <vt:lpstr>31-12-2022</vt:lpstr>
      <vt:lpstr>CERTIFICACIÓN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Natalia Cadena Sandoval</cp:lastModifiedBy>
  <cp:revision/>
  <dcterms:created xsi:type="dcterms:W3CDTF">2021-12-20T14:23:44Z</dcterms:created>
  <dcterms:modified xsi:type="dcterms:W3CDTF">2023-08-18T17:33:59Z</dcterms:modified>
  <cp:category/>
  <cp:contentStatus/>
</cp:coreProperties>
</file>