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https://crmfedepalma-my.sharepoint.com/personal/ncadena_fedepalma_org/Documents/LEY DE TRANSPARENCIA/"/>
    </mc:Choice>
  </mc:AlternateContent>
  <xr:revisionPtr revIDLastSave="4" documentId="13_ncr:1_{2B0BFC51-7B29-443E-8100-4E1A880BF50C}" xr6:coauthVersionLast="45" xr6:coauthVersionMax="45" xr10:uidLastSave="{71FC295D-3335-479C-9F2F-2706B832A2FF}"/>
  <workbookProtection workbookAlgorithmName="SHA-512" workbookHashValue="3WXWrdrS8uHYwthg9+rS0TvkU2bbc2KqLFhQVCIXuI2Ji4kjh0I7xezXFx/8Wb71k/Y6M6HX6WxB17Wwywa4iQ==" workbookSaltValue="VrvBxbLzNRIIKKGfQ0GJoA==" workbookSpinCount="100000" lockStructure="1"/>
  <bookViews>
    <workbookView xWindow="-110" yWindow="-110" windowWidth="19420" windowHeight="10420" firstSheet="3" activeTab="3" xr2:uid="{00000000-000D-0000-FFFF-FFFF00000000}"/>
  </bookViews>
  <sheets>
    <sheet name="Suscripción-PlandeMejoramiento" sheetId="1" state="hidden" r:id="rId1"/>
    <sheet name="Avance junio reportado" sheetId="2" state="hidden" r:id="rId2"/>
    <sheet name="Avance junio (2)" sheetId="3" state="hidden" r:id="rId3"/>
    <sheet name="Cierre junio" sheetId="5" r:id="rId4"/>
    <sheet name="Auditor" sheetId="8" state="hidden" r:id="rId5"/>
  </sheets>
  <definedNames>
    <definedName name="_xlnm._FilterDatabase" localSheetId="4" hidden="1">Auditor!$A$6:$IL$30</definedName>
    <definedName name="_xlnm._FilterDatabase" localSheetId="2" hidden="1">'Avance junio (2)'!$A$10:$IW$34</definedName>
    <definedName name="_xlnm._FilterDatabase" localSheetId="1" hidden="1">'Avance junio reportado'!$A$8:$R$34</definedName>
    <definedName name="_xlnm._FilterDatabase" localSheetId="3" hidden="1">'Cierre junio'!$A$10:$IW$34</definedName>
    <definedName name="_xlnm._FilterDatabase" localSheetId="0" hidden="1">'Suscripción-PlandeMejoramiento'!$A$10:$Q$34</definedName>
    <definedName name="_xlnm.Print_Area" localSheetId="4">Auditor!$A$5:$E$30</definedName>
    <definedName name="_xlnm.Print_Area" localSheetId="2">'Avance junio (2)'!$A$1:$M$34</definedName>
    <definedName name="_xlnm.Print_Area" localSheetId="1">'Avance junio reportado'!$A$1:$M$34</definedName>
    <definedName name="_xlnm.Print_Area" localSheetId="3">'Cierre junio'!$A$1:$R$34</definedName>
    <definedName name="_xlnm.Print_Area" localSheetId="0">'Suscripción-PlandeMejoramiento'!$A$1:$M$34</definedName>
    <definedName name="_xlnm.Print_Titles" localSheetId="4">Auditor!$6:$6</definedName>
    <definedName name="_xlnm.Print_Titles" localSheetId="2">'Avance junio (2)'!$8:$10</definedName>
    <definedName name="_xlnm.Print_Titles" localSheetId="1">'Avance junio reportado'!$8:$10</definedName>
    <definedName name="_xlnm.Print_Titles" localSheetId="3">'Cierre junio'!$1:$10</definedName>
    <definedName name="_xlnm.Print_Titles" localSheetId="0">'Suscripción-PlandeMejoramiento'!$8:$10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4" i="5" l="1"/>
  <c r="P11" i="5" l="1"/>
  <c r="Q11" i="5" s="1"/>
  <c r="P12" i="5"/>
  <c r="Q12" i="5" s="1"/>
  <c r="P13" i="5"/>
  <c r="Q13" i="5" s="1"/>
  <c r="P14" i="5"/>
  <c r="Q14" i="5" s="1"/>
  <c r="P15" i="5"/>
  <c r="Q15" i="5" s="1"/>
  <c r="P16" i="5"/>
  <c r="Q16" i="5" s="1"/>
  <c r="P17" i="5"/>
  <c r="Q17" i="5" s="1"/>
  <c r="P18" i="5"/>
  <c r="Q18" i="5" s="1"/>
  <c r="P19" i="5"/>
  <c r="Q19" i="5" s="1"/>
  <c r="P20" i="5"/>
  <c r="Q20" i="5" s="1"/>
  <c r="P21" i="5"/>
  <c r="Q21" i="5" s="1"/>
  <c r="P22" i="5"/>
  <c r="Q22" i="5" s="1"/>
  <c r="P23" i="5"/>
  <c r="Q23" i="5" s="1"/>
  <c r="P24" i="5"/>
  <c r="Q24" i="5" s="1"/>
  <c r="P25" i="5"/>
  <c r="Q25" i="5" s="1"/>
  <c r="P26" i="5"/>
  <c r="Q26" i="5" s="1"/>
  <c r="P27" i="5"/>
  <c r="Q27" i="5" s="1"/>
  <c r="P28" i="5"/>
  <c r="Q28" i="5" s="1"/>
  <c r="P29" i="5"/>
  <c r="Q29" i="5" s="1"/>
  <c r="P30" i="5"/>
  <c r="Q30" i="5" s="1"/>
  <c r="P31" i="5"/>
  <c r="Q31" i="5" s="1"/>
  <c r="P32" i="5"/>
  <c r="Q32" i="5" s="1"/>
  <c r="P33" i="5"/>
  <c r="Q33" i="5" s="1"/>
  <c r="P34" i="5"/>
  <c r="Q34" i="5" s="1"/>
  <c r="M33" i="5" l="1"/>
  <c r="M32" i="5"/>
  <c r="M31" i="5"/>
  <c r="M30" i="5"/>
  <c r="M29" i="5"/>
  <c r="M28" i="5"/>
  <c r="M27" i="5"/>
  <c r="M26" i="5"/>
  <c r="M25" i="5"/>
  <c r="M24" i="5"/>
  <c r="M23" i="5"/>
  <c r="M22" i="5"/>
  <c r="M21" i="5"/>
  <c r="M20" i="5"/>
  <c r="M19" i="5"/>
  <c r="M18" i="5"/>
  <c r="M17" i="5"/>
  <c r="M16" i="5"/>
  <c r="M15" i="5"/>
  <c r="M14" i="5"/>
  <c r="M13" i="5"/>
  <c r="M12" i="5"/>
  <c r="M11" i="5"/>
  <c r="M34" i="3" l="1"/>
  <c r="M33" i="3"/>
  <c r="M32" i="3"/>
  <c r="M31" i="3"/>
  <c r="M30" i="3"/>
  <c r="M29" i="3"/>
  <c r="M28" i="3"/>
  <c r="M27" i="3"/>
  <c r="M26" i="3"/>
  <c r="M25" i="3"/>
  <c r="M24" i="3"/>
  <c r="M23" i="3"/>
  <c r="M22" i="3"/>
  <c r="M21" i="3"/>
  <c r="M20" i="3"/>
  <c r="M19" i="3"/>
  <c r="R18" i="3"/>
  <c r="M18" i="3"/>
  <c r="R17" i="3"/>
  <c r="M17" i="3"/>
  <c r="R16" i="3"/>
  <c r="M16" i="3"/>
  <c r="M15" i="3"/>
  <c r="M14" i="3"/>
  <c r="M13" i="3"/>
  <c r="M12" i="3"/>
  <c r="M11" i="3"/>
  <c r="R18" i="2" l="1"/>
  <c r="R17" i="2"/>
  <c r="R16" i="2"/>
  <c r="M34" i="2" l="1"/>
  <c r="M33" i="2"/>
  <c r="M32" i="2"/>
  <c r="M31" i="2"/>
  <c r="M30" i="2"/>
  <c r="M29" i="2"/>
  <c r="M28" i="2"/>
  <c r="M27" i="2"/>
  <c r="M26" i="2"/>
  <c r="M25" i="2"/>
  <c r="M24" i="2"/>
  <c r="M23" i="2"/>
  <c r="M22" i="2"/>
  <c r="M21" i="2"/>
  <c r="M20" i="2"/>
  <c r="M19" i="2"/>
  <c r="M18" i="2"/>
  <c r="M17" i="2"/>
  <c r="M16" i="2"/>
  <c r="M15" i="2"/>
  <c r="M14" i="2"/>
  <c r="M13" i="2"/>
  <c r="M12" i="2"/>
  <c r="M11" i="2"/>
  <c r="M34" i="1" l="1"/>
  <c r="M33" i="1"/>
  <c r="M32" i="1"/>
  <c r="M31" i="1"/>
  <c r="M30" i="1"/>
  <c r="M28" i="1"/>
  <c r="M27" i="1"/>
  <c r="M26" i="1"/>
  <c r="M25" i="1"/>
  <c r="M24" i="1"/>
  <c r="M23" i="1"/>
  <c r="M22" i="1"/>
  <c r="M21" i="1"/>
  <c r="M20" i="1"/>
  <c r="M19" i="1"/>
  <c r="M18" i="1"/>
  <c r="M17" i="1"/>
  <c r="M16" i="1"/>
  <c r="M15" i="1"/>
  <c r="M14" i="1"/>
  <c r="M13" i="1"/>
  <c r="M12" i="1"/>
  <c r="M11" i="1"/>
  <c r="M29" i="1"/>
  <c r="S1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tc={AEEB05E4-3E3B-4B26-BC1C-3192CB114205}</author>
  </authors>
  <commentList>
    <comment ref="O31" authorId="0" shapeId="0" xr:uid="{00000000-0006-0000-03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debería realizar pruebas sobre el sistema para validar las actividades del 8.2.2 al 8.2.4, las cuales consistirian en:
1. Verificar el listado de cédulas y fecha de activación cargadas al sistema de información con respecto al físico.
2. Validar la asignación automática del consecutivo.
3. Solicitar el log de las cédulas creadas en el sistema en un período para verificar si existe algún tipo de salto.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tc={6DE7E059-86DD-4876-8480-66F69B5616C5}</author>
  </authors>
  <commentList>
    <comment ref="G6" authorId="0" shapeId="0" xr:uid="{00000000-0006-0000-04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El auditor interno de los Fondos Parafiscales Palmeros ha evaluado la efectividad de las actividades del plan de mejoramiento suscrito por el Fondo de Fomento Palmero y existe razonabilidad suficiente para conceptuar que su alcance cierra la causa del hallazgo.</t>
      </text>
    </comment>
  </commentList>
</comments>
</file>

<file path=xl/sharedStrings.xml><?xml version="1.0" encoding="utf-8"?>
<sst xmlns="http://schemas.openxmlformats.org/spreadsheetml/2006/main" count="1053" uniqueCount="194">
  <si>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</si>
  <si>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</si>
  <si>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</si>
  <si>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</si>
  <si>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</si>
  <si>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</si>
  <si>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</si>
  <si>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</si>
  <si>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</si>
  <si>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</si>
  <si>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</si>
  <si>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</si>
  <si>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</si>
  <si>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</si>
  <si>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</si>
  <si>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</si>
  <si>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</si>
  <si>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</si>
  <si>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</si>
  <si>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</si>
  <si>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</si>
  <si>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</si>
  <si>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</si>
  <si>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</si>
  <si>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</si>
  <si>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</si>
  <si>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</si>
  <si>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</si>
  <si>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</si>
  <si>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</si>
  <si>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</si>
  <si>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</si>
  <si>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FILA_6</t>
  </si>
  <si>
    <t>FILA_7</t>
  </si>
  <si>
    <t>FILA_9</t>
  </si>
  <si>
    <t>FILA_10</t>
  </si>
  <si>
    <t>FILA_14</t>
  </si>
  <si>
    <t>FILA_15</t>
  </si>
  <si>
    <t>FILA_16</t>
  </si>
  <si>
    <t>FILA_17</t>
  </si>
  <si>
    <t>Responsable</t>
  </si>
  <si>
    <t>Participantes</t>
  </si>
  <si>
    <t>Tatiana Pretelt de la Espriella 
y Luzdary Lara Lombana</t>
  </si>
  <si>
    <t>FEDEPALMA y CENIPALMA no diferencian en sus actividades la imagen de la ejecución con recursos del FFP, de las que son cubiertas con otras fuentes de recursos; lo cual genera que, no se identifique y reconozca que tales eventos y actividades se adelantan con recursos de la cuota pagada por el gremio y que el mismo no valore los beneficios del aporte realizado.</t>
  </si>
  <si>
    <r>
      <t xml:space="preserve">Reconocimiento y Publicidad Imagen FFP 
</t>
    </r>
    <r>
      <rPr>
        <i/>
        <sz val="11"/>
        <color rgb="FF000000"/>
        <rFont val="Calibri"/>
        <family val="2"/>
        <scheme val="minor"/>
      </rPr>
      <t>En desarrollo del proyecto Transferencia de tecnología y Manejo Fitosanitario en la zona oriental por parte de CENIPALMA, no es explícita la imagen del Fondo, ni se acredita que estos eventos se desarrollan con recursos del Fondo de Fomento Palmero</t>
    </r>
  </si>
  <si>
    <r>
      <rPr>
        <b/>
        <i/>
        <sz val="11"/>
        <color rgb="FF000000"/>
        <rFont val="Calibri"/>
        <family val="2"/>
        <scheme val="minor"/>
      </rPr>
      <t xml:space="preserve">Reconocimiento y Publicidad Imagen FFP  </t>
    </r>
    <r>
      <rPr>
        <i/>
        <sz val="11"/>
        <color rgb="FF000000"/>
        <rFont val="Calibri"/>
        <family val="2"/>
        <scheme val="minor"/>
      </rPr>
      <t xml:space="preserve">En las visitas realizadas a las extractoras con </t>
    </r>
    <r>
      <rPr>
        <i/>
        <sz val="11"/>
        <color indexed="8"/>
        <rFont val="Calibri"/>
        <family val="2"/>
        <scheme val="minor"/>
      </rPr>
      <t>los auditores del Fondo de Fomento Palmero, ellos acuden con una dotación especifica de identificación (camisa y gorra); sin embargo, se observa que en los elementos no es explícita la imagen del Fondo"</t>
    </r>
  </si>
  <si>
    <t xml:space="preserve">Luz Day Briceño Romero </t>
  </si>
  <si>
    <t xml:space="preserve">Jorge Ivan Arango </t>
  </si>
  <si>
    <t>Oficina de Atención al Afiliado y Oficina de TI</t>
  </si>
  <si>
    <t>FILA_19</t>
  </si>
  <si>
    <t>Juan Carlos Ballesteros Uriza</t>
  </si>
  <si>
    <t>La situación se presenta por cuanto FEDEPALMA ha establecido que es suficiente con la declaración en un formato...sin embargo, esta práctica no permite la soportabilidad del gasto en materia de control interno contable, puede posibilitar la descripción de valores superiores o inferiores al realmente erogado, y que no sean susceptibles de verificación y comprobación.</t>
  </si>
  <si>
    <r>
      <t xml:space="preserve">Beneficiarios Plantas Extractoras </t>
    </r>
    <r>
      <rPr>
        <i/>
        <sz val="11"/>
        <color indexed="8"/>
        <rFont val="Calibri"/>
        <family val="2"/>
        <scheme val="minor"/>
      </rPr>
      <t xml:space="preserve">La CGR observó que generalmente son seleccionadas las mismas plantas de beneficio y cultivos tales como Extractora Central, Palmeras de Puerto Wilches, Hacienda la Cabaña, Oleoflores, entre otras, para la ejecución de los proyectos experimentales desarrollados por CENIPALMA y FEDEPALMA.  </t>
    </r>
  </si>
  <si>
    <t>6.1. Revisar criterios, ajustar y definir un sistema de cálculo como apoyo a la decisión de desarrollar los proyectos en unas u otras plantas extractoras aportantes de la cuota</t>
  </si>
  <si>
    <t>FILA_23</t>
  </si>
  <si>
    <t>2.1.2. Actividades de transferencia de tecnología en manejo de PC e híbrido en la zona norte, priorizando los núcleos palmeros de baja adopción como resultado del diagnóstico.</t>
  </si>
  <si>
    <t>% de eventos de capacitación realizados en núcleos de baja adopción en zona norte.</t>
  </si>
  <si>
    <t>Documento de propuesta</t>
  </si>
  <si>
    <t>1.3 Fortalecer el rol de los supervisores de contratos de la Coordinación de manejo sanitario de Cenipalma.</t>
  </si>
  <si>
    <t>1.3.1. Capacitación al personal de la Coordinación de manejo Sanitario sobre el rol de supervisión de contratos.</t>
  </si>
  <si>
    <t>Número de capacitaciones</t>
  </si>
  <si>
    <t>Documento con criterios de cálculo como apoyo a la decisión de desarrollar los proyectos en unas u otras plantas extractoras aportantes de la cuota de fomento palmero.</t>
  </si>
  <si>
    <t>Comunicación de los cambios.</t>
  </si>
  <si>
    <t>...inadecuado control sobre el cumplimiento de los requisitos establecidos por la administración de CENIPALMA para la suscripción de contratos de arrendamiento de vehículos; lo que puede ocasionar que se reconozcan tarifas que pueden ser superiores a los parámetros definidos.</t>
  </si>
  <si>
    <t>Lista de verificación con las acciones a adelantar en cada caso.</t>
  </si>
  <si>
    <t>4.1.3 Revisión de los acuerdos de suministro de herramientas de trabajo relacionado con los vehículos, verificación de su cumplimiento y adelantar las acciones que correspondan.</t>
  </si>
  <si>
    <t>4.1 Optimizar el modelo de suministro de herramienta de trabajo relacionado con los vehículos.</t>
  </si>
  <si>
    <t>Procedimiento de suministro de herramienta de trabajo través de auxilio de rodamiento de vehículos aprobado, publicado y comunicado.</t>
  </si>
  <si>
    <t>5.1 Optimizar el modelo de suministro de herramienta de trabajo relacionado con los vehículos.</t>
  </si>
  <si>
    <t>FILA_8</t>
  </si>
  <si>
    <t>FILA_18</t>
  </si>
  <si>
    <t>8.1.2.   En el Capítulo 10 "Referencias" del  procedimiento" Registro Nacional y Cedulación de Palmicultores”, se incluirán el  "Sistema de Información  de la Federación y de los Fondos Parafiscales Palmeros, Modulo Registro Palmero"  y el "Manual de Usuario al Sistema de Información de la Federación y de los Fondos Parafiscales Palmeros- Módulo Ayuda".</t>
  </si>
  <si>
    <t>FILA_20</t>
  </si>
  <si>
    <t>FILA_21</t>
  </si>
  <si>
    <t>FILA_22</t>
  </si>
  <si>
    <t>FILA_24</t>
  </si>
  <si>
    <r>
      <t xml:space="preserve">Pudrición del Cogollo y Nuevas Siembras Zona Norte </t>
    </r>
    <r>
      <rPr>
        <i/>
        <sz val="11"/>
        <rFont val="Calibri"/>
        <family val="2"/>
        <scheme val="minor"/>
      </rPr>
      <t xml:space="preserve">"...En el numeral 5.2.4 de la Resolución 4170 de 2014 del ICA se estableció que, en caso de renovación de lotes de palma eliminados debido a una alta incidencia de la PC (mayor al 20% en grados de severidad 4, 5 y cráter), “se deberán utilizar materiales tolerantes a la PC registrados ante el ICA”. </t>
    </r>
  </si>
  <si>
    <t>1.1. Revisar y proponer los ajustes necesarios en la reglamentación fitosanitaria del ICA.</t>
  </si>
  <si>
    <t xml:space="preserve">Ausencia de variables de medición en las actividades del proceso “Registro Nacional y Cedulación de Palmicultores” </t>
  </si>
  <si>
    <t xml:space="preserve">Procedimiento " Registro Nacional y Cedulación de Palmicultores  RG-P01" actualizado. </t>
  </si>
  <si>
    <t xml:space="preserve">Matriz de riesgos del subproceso </t>
  </si>
  <si>
    <t>Ficha técnica del indicador asociada al subproceso</t>
  </si>
  <si>
    <t>Ausencia de políticas institucionales con respecto a la aplicación de mecanismos de evaluación a la calidad de los datos del sistema de información de los Fondos Parafiscales Palmeros</t>
  </si>
  <si>
    <t>Tatiana Pretelt de la Espriella</t>
  </si>
  <si>
    <r>
      <t xml:space="preserve">Registro Nacional de Palmicultores: </t>
    </r>
    <r>
      <rPr>
        <i/>
        <sz val="11"/>
        <color theme="1"/>
        <rFont val="Calibri"/>
        <family val="2"/>
        <scheme val="minor"/>
      </rPr>
      <t>1. El proceso del RNP es genérico y no incluye: la referencia al SIFF y a su Manual, las actividades de actualización de datos, la implementación de controles manuales y automáticos, la identificación de riesgos y su correspondiente gestión, la definición de los indicadores de gestión para evaluar y accionar los eventos de mejora continua...</t>
    </r>
  </si>
  <si>
    <t>8.1. Actualizar el procedimiento "Registro Nacional y Cedulación de Palmicultores”  RG-P01/4.</t>
  </si>
  <si>
    <t>8.1.1.  En el del procedimiento "Registro Nacional y Cedulación de Palmicultores” , se ajustaran en mayor detalle  las actividades de inscripción, actualización, validación y cargue de la información del palmicultor en el Sistema de Información (SIFF) de la Federación, incluyendo los controles manuales, semiautomáticos y automáticos.</t>
  </si>
  <si>
    <t>8.1.4.  Revisar y analizar el indicador  existente asociado al procedimiento que permita accionar los eventos de mejora continua.</t>
  </si>
  <si>
    <t>Módulo Registro Palmero del SIFF actualizado con controles automáticos .</t>
  </si>
  <si>
    <t>Módulo Registro Palmero del SIFF con asignación automática de los números de cédulas palmeras.</t>
  </si>
  <si>
    <t>Módulo Registro Palmero del SIFF con el inventario físico del RNP actualizado.</t>
  </si>
  <si>
    <t>Módulo Registro Palmero del SIFF con fechas de activación actualizadas.</t>
  </si>
  <si>
    <t>8.2.  Implementar un control de cambios sobre el "Sistema de Información de la Federación y de los Fondos Parafiscales Palmeros, SIFF, Modulo Registro Palmero", que garantice el debido registro, trazabilidad y calidad de los datos .</t>
  </si>
  <si>
    <t>8.2.1. Implementar en el Sistema de Información (SIFF)  los controles automáticos que garanticen la trazabilidad del registro y la actualización de la información.</t>
  </si>
  <si>
    <t>8.2.3.  Crear la asignación automática en el Sistema de Información (SIFF) del número de Cedula Palmera a cada inscrito al Registro Nacional de Palmicultores.</t>
  </si>
  <si>
    <t>8.2.4.  Actualizar el Sistema de Información (SIFF) con el inventario físico actual del RNP, para asegurar la consistencia y administración de los datos.</t>
  </si>
  <si>
    <t>8.2.5.  Incorporar al Sistema de Información (SIFF) las fechas de activación de los palmicultores cargados en el 2010.</t>
  </si>
  <si>
    <r>
      <t>Detalle de transporte sin factura</t>
    </r>
    <r>
      <rPr>
        <i/>
        <sz val="11"/>
        <rFont val="Calibri"/>
        <family val="2"/>
        <scheme val="minor"/>
      </rPr>
      <t>dentro del formato “legalización de gastos de viaje nacional – ABS –F13/7”, se incluye un aparte al que se le denomina “Detalle del transporte sin factura”, en el cual el empleado relaciona unas rutas y valores, sin especificar la identificación del beneficiario del pago y el detalle del gasto, como la identificación del recorrido y el vehículo utilizado</t>
    </r>
  </si>
  <si>
    <r>
      <t xml:space="preserve">Convenio No. 126 de 2017 
</t>
    </r>
    <r>
      <rPr>
        <i/>
        <sz val="11"/>
        <rFont val="Calibri"/>
        <family val="2"/>
        <scheme val="minor"/>
      </rPr>
      <t>...se evidenció que en algunos predios del núcleo palmero Frupalma, donde se desarrollaron actividades del Convenio, se encontraron estípites enteros de palmas eliminadas, a los cuales, no se les realizó el procedimiento de picado establecido en la Resolución 4170 de 2014...</t>
    </r>
  </si>
  <si>
    <t>...Si bien CENIPALMA ha ejecutado estrategias de sensibilización y educación fitosanitaria a técnicos, operarios y productores,  estas acciones no han sido lo suficientemente efectivas en la zona…</t>
  </si>
  <si>
    <t>1.2.1.  Actividades de transferencia de tecnología y capacitación específicas en temas fitosanitarios de manejo de PC desarrolladas en la zona norte.</t>
  </si>
  <si>
    <t>1.2. Fortalecer las acciones de transferencia de tecnología y capacitación en temas fitosanitarios y reglamentación del ICA en la Zona Norte.</t>
  </si>
  <si>
    <t>Número de Beneficiaros de los eventos de transferencia de tecnología y capacitación en manejo de PC, Zona Norte.</t>
  </si>
  <si>
    <t>2.1. Fortalecer las actividades de transferencia de tecnología y capacitación en temas de PC y manejo de híbrido en la Zona Norte.</t>
  </si>
  <si>
    <t>Documento de diagnóstico.</t>
  </si>
  <si>
    <t>Julián F. Becerra Encinales
Pedro Alexander Pérez Rojas
Jorge Alonso Beltrán</t>
  </si>
  <si>
    <t>Julián F. Becerra Encinales</t>
  </si>
  <si>
    <t>Jorge Alonso Beltrán Giraldo</t>
  </si>
  <si>
    <r>
      <t>Detalle de transporte sin factura</t>
    </r>
    <r>
      <rPr>
        <i/>
        <sz val="11"/>
        <rFont val="Calibri"/>
        <family val="2"/>
        <scheme val="minor"/>
      </rPr>
      <t>dentro del formato “legalización de gastos de viaje nacional – ABS –F13/7”, se incluye un aparte al que se le denomina “Detalle del transporte sin factura”, en el cual el empleado relaciona unas rutas y valores, sin especificar la identificación del beneficiario del pago y el detalle del gasto, como la identificación del recorrido y el vehículo utilizado</t>
    </r>
    <r>
      <rPr>
        <b/>
        <i/>
        <sz val="11"/>
        <rFont val="Calibri"/>
        <family val="2"/>
        <scheme val="minor"/>
      </rPr>
      <t>.</t>
    </r>
  </si>
  <si>
    <t>FEDEPALMA ha establecido que es suficiente con la declaración en el formato de legalización de gastos de viaje nacional ...sin embargo, esta práctica no permite la soportabilidad del gasto en materia de control interno contable, puede posibilitar la descripción de valores superiores o inferiores al realmente erogado, y que no sean susceptibles de verificación y comprobación.</t>
  </si>
  <si>
    <r>
      <rPr>
        <b/>
        <i/>
        <sz val="11"/>
        <color rgb="FF000000"/>
        <rFont val="Calibri"/>
        <family val="2"/>
        <scheme val="minor"/>
      </rPr>
      <t>Kilometraje fuera de zona</t>
    </r>
    <r>
      <rPr>
        <i/>
        <sz val="11"/>
        <color indexed="8"/>
        <rFont val="Calibri"/>
        <family val="2"/>
        <scheme val="minor"/>
      </rPr>
      <t xml:space="preserve"> Al revisar los soportes del gasto, se constató el pago, por concepto de “rodamiento de vehículo fuera de zona”, correspondiente al desplazamiento de empleados a la ciudad de Pasto para realizar mantenimiento del vehículo de su propiedad ydel cual se cancela canon de arrendamiento por parte de CENIPALMA,sin que tal pago obedezca a actividades propias del proyecto</t>
    </r>
  </si>
  <si>
    <t>..la CGR evidencia que el contenido del clausulado citado por la entidad, ratifica las inconsistencias entre el instrumento de reglamentación y lo acordado en los contratos de arrendamiento de vehículos.</t>
  </si>
  <si>
    <t>Formato de “legalización de gastos de viaje nacional – ABS –F13/9” actualizado y publicado.</t>
  </si>
  <si>
    <t>Formato ajustado con aprobación de la Dirección de la USC.</t>
  </si>
  <si>
    <t>deficiencias en la aplicación del método de intervención, que puede originar la llegada de plagas que causarían daños mayores en las plantaciones..
Se observó que el personal técnico responsable de realizar la verificación de las palmas enfermas, maneja y aplica criterios distintos a los formulados por CENIPALMA y que fueron adoptados por el ICA en la Resolución 4170/14.</t>
  </si>
  <si>
    <t xml:space="preserve">1.1.1 Propuesta de ajuste a la reglamentación fitosanitaria con los procedimientos de eliminación puntual de palmas por afectación fitosanitaria. </t>
  </si>
  <si>
    <r>
      <t xml:space="preserve">Julián F. Becerra Encinales
</t>
    </r>
    <r>
      <rPr>
        <sz val="11"/>
        <rFont val="Calibri"/>
        <family val="2"/>
        <scheme val="minor"/>
      </rPr>
      <t>Elzbieta Bochno Hernández</t>
    </r>
    <r>
      <rPr>
        <sz val="11"/>
        <color indexed="8"/>
        <rFont val="Calibri"/>
        <family val="2"/>
        <scheme val="minor"/>
      </rPr>
      <t xml:space="preserve">
Betty Martínez</t>
    </r>
  </si>
  <si>
    <t>... falta de adopción integral de las recomendaciones técnicas formuladas por CENIPALMA, como resultado de sus investigaciones, en lo que respecta al uso de materiales resistentes a la PC.</t>
  </si>
  <si>
    <t>3.1 Ajustar el formato "legalización de gastos de viaje nacional – ABS –F13”, incluyendo  la identificación del beneficiario del pago e identificación del medio de transporte utilizado (ej. número del placa del taxi), cuando se trate de: taxi, mototaxi, chalupa, entre otros.</t>
  </si>
  <si>
    <t>3.1.1. Ajuste al Formato “legalización de gastos de viaje nacional – ABS –F13” conjuntamente entre  Servicios Administrativos y Gestión Financiera.</t>
  </si>
  <si>
    <t xml:space="preserve">3.1.2. Actualización del formato de “legalización de gastos de viaje nacional – ABS –F13”en el Sistema de Gestión de Calidad  por parte de la  Oficina de Gestión Organizacional.
</t>
  </si>
  <si>
    <t>3.1.3. Comunicación de los cambios del formato de “legalización de gastos de viaje nacional – ABS –F13” a la organización.</t>
  </si>
  <si>
    <t>4.1.2 Creación, aprobación y comunicación del procedimiento de suministro de herramienta de trabajo a través de auxilio de rodamiento de vehículos.</t>
  </si>
  <si>
    <t>... Ausencia de soportes que justifiquen la objetividad en la selección de unas u otras plantas para ser consideradas en el desarrollo de proyectos experimentales.</t>
  </si>
  <si>
    <t>6.1.1. Revisión, ajuste y definición de un documento con sistema de cálculo como apoyo a la decisión de desarrollar los proyectos en unas u otras plantas extractoras aportantes de la cuota de fomento palmero.</t>
  </si>
  <si>
    <t>7.1 Resaltar la imagen del Fondo de Fomento Palmero cuando los empleados porten las  camisas institucionales en eventos y actividades financiadas con recursos del Fondo.</t>
  </si>
  <si>
    <t xml:space="preserve">7.1.1 Diseño y entrega de un elemento distintivo que  tenga claramente expuesto los créditos al Fondo de Fomento Palmero y que deberá portarse con la camisa institucional. </t>
  </si>
  <si>
    <t xml:space="preserve">
Elemento distintivo entregado a los empleados que ejecutan actividades financiadas con el Fondo de Fomento Palmero.</t>
  </si>
  <si>
    <t>7.1.2 Diseño y entrega de pendones  a los extensionistas  que realizan actividades de capacitación y transferencia de tecnología financiados con recursos del Fondo de Fomento Palmero.</t>
  </si>
  <si>
    <t xml:space="preserve"> 8.1.3  Identificar los  riesgos  al subproceso "Registro, Afiliación y Atención de Palmicultores".</t>
  </si>
  <si>
    <t>Ausencia de políticas institucionales con respecto a la aplicación de mecanismos de evaluación a la calidad de los datos del sistema de información de los Fondos Parafiscales Palmeros.</t>
  </si>
  <si>
    <t>2.1.1 Diagnóstico de los núcleos palmeros con baja adopción de recomendaciones técnicas formuladas por Cenipalma, en cuanto al manejo sanitario y nuevas siembras.</t>
  </si>
  <si>
    <r>
      <t>Arrendamiento de vehículos</t>
    </r>
    <r>
      <rPr>
        <i/>
        <sz val="11"/>
        <color rgb="FF000000"/>
        <rFont val="Calibri"/>
        <family val="2"/>
        <scheme val="minor"/>
      </rPr>
      <t xml:space="preserve"> en los contratos de arrendamiento no se incluye el kilometraje de recorrido por vehículo a la fecha del primer pago.
En algunos casos se constató que el modelo de fabricación de las motos supera 2 años o 5 años de uso y no fueron renovadas; en otros contratos se realizaron modificaciones a ítems necesarios para el cálculo del canon de arrendamiento</t>
    </r>
    <r>
      <rPr>
        <b/>
        <i/>
        <sz val="11"/>
        <color indexed="8"/>
        <rFont val="Calibri"/>
        <family val="2"/>
        <scheme val="minor"/>
      </rPr>
      <t>.</t>
    </r>
  </si>
  <si>
    <t>4.1.1 Actualización, aprobación y comunicación  de lineamientos del modelo de suministro de herramienta de trabajo a través de auxilio de rodamiento de vehículos.</t>
  </si>
  <si>
    <t>Documento de lineamientos actualizado, aprobado y comunicado.</t>
  </si>
  <si>
    <r>
      <t>Arrendamiento de vehículos</t>
    </r>
    <r>
      <rPr>
        <i/>
        <sz val="11"/>
        <color rgb="FF000000"/>
        <rFont val="Calibri"/>
        <family val="2"/>
        <scheme val="minor"/>
      </rPr>
      <t xml:space="preserve"> en los contratos de arrendamiento no se incluye el kilometraje de recorrido por vehículo a la fecha del primer pago.En algunos casos se constató que el modelo de fabricación de las motos supera 2 años o 5 años de uso y no fueron renovadas; en otros contratos se realizaron modificaciones a ítems necesarios para el cálculo del canon de arrendamiento</t>
    </r>
  </si>
  <si>
    <t>5.1.1 Actualización, aprobación y comunicación  de lineamientos del modelo de suministro de herramienta de trabajo, eliminando el reconocimiento de los gastos por concepto de rodamiento de vehículo fuera de zona correspondiente al desplazamiento de empleados a la ciudad de Pasto para realizar el mantenimiento de su vehículo.</t>
  </si>
  <si>
    <t>Jorge Alonso Beltrán Giraldo
Elzbieta Bochno Hernández</t>
  </si>
  <si>
    <t>Entrega de pendones con el crédito del Fondo de Fomento Palmero a cada una de las personas que realizan capacitaciones o actividades de transferencia de tecnología.</t>
  </si>
  <si>
    <r>
      <t>Registro Nacional de Palmicultores:</t>
    </r>
    <r>
      <rPr>
        <i/>
        <sz val="11"/>
        <color theme="1"/>
        <rFont val="Calibri"/>
        <family val="2"/>
        <scheme val="minor"/>
      </rPr>
      <t xml:space="preserve"> 2. Se evidenció en la verificación de la base de datos del RNP, la ausencia de controles en los componentes de información del consecutivo de cédulas palmeras y del estado de vinculación de los palmicultores.</t>
    </r>
  </si>
  <si>
    <t>8.2.2.  Automatizar el inventario de consecutivos en el sistema de información (SIFF).</t>
  </si>
  <si>
    <t>Módulo Registro Palmero del SIFF con inventario de consecutivos automatizados.</t>
  </si>
  <si>
    <t>FILA_11</t>
  </si>
  <si>
    <t>FILA_12</t>
  </si>
  <si>
    <t>FILA_13</t>
  </si>
  <si>
    <t xml:space="preserve">Cristina Triana Soto
Juan Carlos Ballesteros 
Freddy Olaya Ubaque
Ana Milena Díaz Triana
</t>
  </si>
  <si>
    <t>Claudia Julieth Paez Barrios
Edgar Urrego Martinez
Ana Milena Díaz Triana</t>
  </si>
  <si>
    <t>No se reporta dado que la actividad inicia el 01-08-2019</t>
  </si>
  <si>
    <t>Dentro de las reglas de migración de la información al nuevo módulo del RNP del SIFF  se actualizarán la fecha de la activación de todos los palmicultores registrados, la cual ya se encuentra consolidada en un solo archivo de información para el cargue.</t>
  </si>
  <si>
    <t>EL 18-03-2019 se radica al ICA comunicación solicitando la acutalización de la reglamentación fitosanitaia para el sector palmero. Luego se realizaron mesas de trabajo  junto con la Subgerencia de Protección Vegetal y la Dirección Técnica del ICA, y se logró avanzar en la actualización de la resoluciones 2009 y 4170. El borrador de trabajo se encuentra en revisión por parte del ICA.</t>
  </si>
  <si>
    <t>Se realizaron jornadas de capacitación internas entre el 21 y 22- 01-19, y un seminario de actualización técnica dirigido a profesionales y técnicos del sector  palmero en la zona norte el 14-06-19.  Temas tratados: Ejercicios de diagnóstico de PC , Censo Fitosanitario, regalmentación del ICA. Número de Participantes 189.</t>
  </si>
  <si>
    <t>8-04-19 se realizó la capacitación de supervisión de contratos y proyectos desarrollados por Cenipalma al equipo del Programa Sectorial de Manejo Fitosanitario, (ellos ejercen el rol de supervisores de contratos y convenios externos,  en temas de manejo fitosanitario en cada una de las zonas palmeras), de igual forma se realizó fortalecimiento del procedimiento interno CTL_I02.</t>
  </si>
  <si>
    <t xml:space="preserve">Entre los meses de febrero a mayo de 2019 se han realizado evaluaciones de manejo de criterios empresariales e identificación de nivel de adopción de tecnología en los Núcleos Palmeros más representativos de la zona norte. Esta fase permite identificar los factores claves del diagnóstico y el estado actual de las recomendaciones técnicas impartidas por Cenipalma. </t>
  </si>
  <si>
    <t>El 27-02-2019 se realizó una reunión de trabajo con los responsables de Gestión Organizacional donde se realizaron los ajustes necesarios y se definió que la Especialista de Servicio al Cliente buscaría la aprobación de la Directora de la USC.</t>
  </si>
  <si>
    <t>9 de abril se envío por correo electrónico a todos los empleados de la Federación la circular 2019500000020D en la cual se informan los cambios del formato de legalización de viajes el cual, debe ser utilizado en las legalizaciones de viajes realizadas a partir del 22 de abril de 2019.  Así mismo, el 10 de abril se publicó un infograma recordando el cambio y su vigencia.</t>
  </si>
  <si>
    <t>El 21-02-2019 se llevó a cabo una reunión de trabajo con La Directora de la Unidad de Servicios Compartidos  donde se realizaron los ajustes al formato de legalización de gastos de viaje relacionados con la identificación del conductor y número de placa del vehículo.</t>
  </si>
  <si>
    <t>En el mes de abril de 2019 se trabajó en el modelo de lineamiento para la movilidad y transporte terrestre de los colaboradores de la Federación, donde se especifican la normas del modelo de acuerdo de suministro de herramienta de trabajo en los capitulos 4,3 y 4,4. El 10 de mayo se dio a conocer el lineamiento a todos los empleados de la Federación mediante correo electrónico.</t>
  </si>
  <si>
    <r>
      <t>E</t>
    </r>
    <r>
      <rPr>
        <sz val="11"/>
        <rFont val="Calibri"/>
        <family val="2"/>
        <scheme val="minor"/>
      </rPr>
      <t>n el mes de junio de 2019 se desarrolló el procedimiento de Elaboración y monitoreo del acuerdo de suministro de herramienta de trabajo junto con sus anexos, el cual se dió a conocer a todos los empleados de la Federación mediante correo electrónico el 28 de junio de 2019.</t>
    </r>
  </si>
  <si>
    <t>Se revisaron la totalidad de los acuerdos de suministro de herramienta de trabajo y se informó con memorando a los empleados cuyo vehículo cumplió la fecha límite establecida para que iniciara el trámite de cambio de vehículo.  Así mismo, se creó un archivo en excel para realizar periódicamente la verificación del cumplimiento de los requisitos</t>
  </si>
  <si>
    <t>En el mes de abril de 2019 se trabajó en el modelo de lineamiento para la movilidad y transporte terrestre de los colaboradores de la Federación, donde se eliminan los gastos de rodamiento de vehículo fuera de zona para mantenimiento. Publicado el 10-05-2019</t>
  </si>
  <si>
    <t>En el Comité Directivo de Investigación y Extensión del 25 de junio de  2019 quedó aprobado el documento ajustado de criterios de selección de plantaciones o plantas de baneficio para el desarrollo de los proyectos.</t>
  </si>
  <si>
    <t xml:space="preserve">En el mes de junio de 2019 se realizó el diseño del brazalete que portarán los auditores internos de los FPP en el desarrollo de sus actividades. </t>
  </si>
  <si>
    <t>En el mes de junio de 2019 se realizó el diseño del pendón que será entregado a los colaboradores de Cenipalma que tienen a cargo las responsabilidades de capacitación y formación del sector palmero.</t>
  </si>
  <si>
    <t>Una vez se finalice el proceso de pruebas del desarrollo funcional de los cambios del módulo RNP, se procederá a actualizar el procedimiento  "Registro Nacional y Cedulación de Palmicultores”</t>
  </si>
  <si>
    <t>Una vez se finalice el proceso de pruebas del desarrollo funcional de los cambios del módulo RNP, se formalizará la actualización de referencias del procedimiento "Registro Nacional y Cedulación de Palmicultores”</t>
  </si>
  <si>
    <t>Se han adelantado sesiones de trabajo conjuntas con el área de Gestión del Riesgo, para identificar y valorar los riesgos de Registro, Afiliación y Atención a Palmicultores. A la fecha ya se cuenta con una matriz de riesgo inherente y residual en proceso de revisión por la Dirección de Asuntos Institucionales.</t>
  </si>
  <si>
    <t>Durante los años 2016, 2017 y 2018  se han realizado balances con el número hectáreas registradas y retiradas, calculando así la variación del área RNP. A partir de dichos documentos, se está realizando el análisis para establecer el cálculo del indicador para obtener el área actualizada para cada vigencia.</t>
  </si>
  <si>
    <t>En 03-2019, se finalizó el levantamiento de control de cambios con los aspectos a mejorar en el sistema RNP. En 06-2019 se recibe el desarrollo por parte de la fábrica de software y se pone a disposición de la Oficina de Atención al Afiliado para la ejecución de las pruebas funcionales respectivas.</t>
  </si>
  <si>
    <t>Una vez se culmine el desarrollo del nuevo módulo del RNP del SIFF, se cargará el inventario de las cédulas físicas, que ya se encuentra actualizado, para controlarlo automáticamente por el sistema.</t>
  </si>
  <si>
    <t>El levantamiento de los casos de uso incorpora la funcionalidad de automatización del inventario, la cual se encuentra en pruebas. Una vez se surta el proceso se cargará el inventario de las cédulas físicas.</t>
  </si>
  <si>
    <t>El levantamiento de los casos de uso incorpora la funcionalidad la creación de la asignación automática de las cédulas palmeras la cual se encuentra en pruebas. Una vez se surta el proceso se cargará el inventario de las cédulas físicas.</t>
  </si>
  <si>
    <t>En el mes de junio de 2019 se desarrolló el procedimiento de Elaboración y monitoreo del acuerdo de suministro de herramienta de trabajo junto con sus anexos, el cual se dió a conocer a todos los empleados de la Federación mediante correo electrónico el 28 de junio de 2019.</t>
  </si>
  <si>
    <t>En el nuevo módulo del SIFF se cargó el inventario de cédulas 
Módulo Registro Palmero del SIFF con inventario de consecutivos automatizados.</t>
  </si>
  <si>
    <t>Se entregaron los brazaletes a los funcionarios que realizan actividades de auditoría en plantas extractoras, relacionadas con los proyectos del Fondo de Fomento Palmero.</t>
  </si>
  <si>
    <t>El 19 de julio de 2019 se firmó el acuerdo entre Fedepalma, como administradora del FFP,  y  Cenipalma para difundir la imagen del FFP en las actividades de extensión relacionadas con capacitación y formación portando un pendón con la correspondiente mención al FFP.</t>
  </si>
  <si>
    <t>En el período de enero a julio de 2019 se realizó mensualmente una evaluación de los criterios empresariales y el nivel de adopción de tecnología por los núcleos palmeros representativos de la zona norte. A partir de esto, se identificaron los núcleos con calificaciones menores y se realizaron las recomendaciones técnicas particulares por parte de  Cenipalma.</t>
  </si>
  <si>
    <t>En 2019 se llevaron a cabo capacitaciones teórico-prácticas enfocadas a ratificar y unificar criterios para la detección oportuna y el manejo de la PC (Rhynchophorus Palmarum), manejo agromómicode y fitosanitario de híbridos OXG en núcleos de baja adopción de la zona norte. Así mismo se realizaron jornadas de refuerzo en temas fitosanitarios a Extensionistas y Técnicos de Cenipalma.</t>
  </si>
  <si>
    <t>En el Comité Directivo de Investigación y Extensión del 25 de junio de  2019 quedó aprobado el documento ajustado de criterios de selección de plantaciones o plantas de beneficio para el desarrollo de los proyectos.</t>
  </si>
  <si>
    <t>Una vez finalizadas las pruebas del desarrollo funcional de los cambios del módulo RNP en el SIFF, el 05 de noviembre de 2019 se realiza la publicación del procedimiento actualizado del Registro Nacional y Cedulación de Palmicultores</t>
  </si>
  <si>
    <t>En la actualización del procedimiento del Registro  Nacional y Cedulación de Palmicultores publicada en el mes de noviembre de 2019, se incluye en las referencias el Manual de Usuario del Sistema de información SIFF.</t>
  </si>
  <si>
    <t>El 01 de agosto de 2019 se publica en el sistema de información la matriz de riesgo del  subproceso de "Registro, Afiliación y Atención de Palmicultores", trabajada en conjunto con la Oficina de Riesgo Corporativo.</t>
  </si>
  <si>
    <t>El 11-09-2019 se pone en producción el módulo de Registro Palmero incluido en el SIFF Plus, incorporando estos controles : 
a) Logs de auditoría que permiten llevar la trazabilidad de los registros.
b) Consecutivo controlado de la cédula palmera (registro único)
c) No se podrá erradicar más de lo que se siembra en un año
d) Las hectáreas sembradas no podrán ser &gt; al tamaño del predio.</t>
  </si>
  <si>
    <t>PROPUESTA OBSERVACIONES GRC</t>
  </si>
  <si>
    <t xml:space="preserve">
EL 28 de octubre de 2019 se pone en funcionamiento en el ambiente de producción del SIFF la asignación autómatica de los números de las cédulas palmeras sin posibilidad de cambio. </t>
  </si>
  <si>
    <t xml:space="preserve">En el mes de octubre de 2019 se establece el indicador  de "Nivel de Actualización de Área Registrada":
( área total entrante + área total saliente)/
área Total Registrada </t>
  </si>
  <si>
    <t>CENIPALMA y el ICA conformaron una mesa de trabajo para actualizar la resolución 4170 de 2014 referente a la reglamentación fitosanitaria para el sector palmero. Los documentos ajustados fueron entregados por la Dirección de Subgerencia de Protección Vegetal a la Dirección Jurídica del ICA para continuar con el trámite legal establecido para el cambio de la resolución.</t>
  </si>
  <si>
    <t>CONCEPTO AUDITOR INTERNO</t>
  </si>
  <si>
    <t>REPORTE 1010 F14.3 OFICIO REMISORIO</t>
  </si>
  <si>
    <t>INFORME DE ACCIONES CUMPLIDAS</t>
  </si>
  <si>
    <t>PLAN DE MEJORAMIENTO FONDO DE FOMENTO PALMERO VIGENCIA 2016-2017</t>
  </si>
  <si>
    <t>Deficiencias en la aplicación del método de intervención, que puede originar la llegada de plagas que causarían daños mayores en las plantaciones..
Se observó que el personal técnico responsable de realizar la verificación de las palmas enfermas, maneja y aplica criterios distintos a los formulados por CENIPALMA y que fueron adoptados por el ICA en la Resolución 4170/14.</t>
  </si>
  <si>
    <t>... Falta de adopción integral de las recomendaciones técnicas formuladas por CENIPALMA, como resultado de sus investigaciones, en lo que respecta al uso de materiales resistentes a la PC.</t>
  </si>
  <si>
    <t>En el nuevo módulo del SIFF se incorporó el inventario actualizado y validado de las cédulas palmeras del RNP.</t>
  </si>
  <si>
    <t>Se realizó un control de cambios en módulo RNP del SIFF para visualizar los campos de activación e inactivación de las cédulas palmeras del RNP y la información fue cargada en su totalidad al ambiente productivo.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</si>
</sst>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numFmt numFmtId="166" formatCode="0.0"/>
  </numFmts>
  <fonts count="23" x14ac:knownFonts="1">
    <font>
      <sz val="11"/>
      <color indexed="8"/>
      <name val="Calibri"/>
      <family val="2"/>
      <scheme val="minor"/>
    </font>
    <font>
      <b/>
      <sz val="11"/>
      <color indexed="9"/>
      <name val="Calibri"/>
      <family val="2"/>
    </font>
    <font>
      <b/>
      <sz val="11"/>
      <color indexed="8"/>
      <name val="Calibri"/>
      <family val="2"/>
    </font>
    <font>
      <i/>
      <sz val="11"/>
      <color indexed="8"/>
      <name val="Calibri"/>
      <family val="2"/>
      <scheme val="minor"/>
    </font>
    <font>
      <b/>
      <i/>
      <sz val="11"/>
      <color rgb="FF000000"/>
      <name val="Calibri"/>
      <family val="2"/>
      <scheme val="minor"/>
    </font>
    <font>
      <b/>
      <i/>
      <sz val="11"/>
      <color indexed="8"/>
      <name val="Calibri"/>
      <family val="2"/>
      <scheme val="minor"/>
    </font>
    <font>
      <sz val="11"/>
      <color indexed="8"/>
      <name val="Calibri"/>
      <family val="2"/>
      <scheme val="minor"/>
    </font>
    <font>
      <sz val="11"/>
      <color rgb="FFFF0000"/>
      <name val="Calibri"/>
      <family val="2"/>
      <scheme val="minor"/>
    </font>
    <font>
      <b/>
      <sz val="11"/>
      <color indexed="9"/>
      <name val="Arial"/>
      <family val="2"/>
    </font>
    <font>
      <i/>
      <sz val="11"/>
      <color rgb="FF000000"/>
      <name val="Calibri"/>
      <family val="2"/>
      <scheme val="minor"/>
    </font>
    <font>
      <b/>
      <sz val="11"/>
      <color indexed="9"/>
      <name val="Calibri"/>
      <family val="2"/>
      <scheme val="minor"/>
    </font>
    <font>
      <sz val="12"/>
      <color indexed="8"/>
      <name val="Arial"/>
      <family val="2"/>
    </font>
    <font>
      <sz val="11"/>
      <name val="Calibri"/>
      <family val="2"/>
      <scheme val="minor"/>
    </font>
    <font>
      <i/>
      <sz val="11"/>
      <color theme="1"/>
      <name val="Calibri"/>
      <family val="2"/>
      <scheme val="minor"/>
    </font>
    <font>
      <sz val="12"/>
      <color rgb="FF000000"/>
      <name val="Arial"/>
      <family val="2"/>
    </font>
    <font>
      <b/>
      <i/>
      <sz val="11"/>
      <name val="Calibri"/>
      <family val="2"/>
      <scheme val="minor"/>
    </font>
    <font>
      <i/>
      <sz val="11"/>
      <name val="Calibri"/>
      <family val="2"/>
      <scheme val="minor"/>
    </font>
    <font>
      <b/>
      <i/>
      <sz val="11"/>
      <color theme="1"/>
      <name val="Calibri"/>
      <family val="2"/>
      <scheme val="minor"/>
    </font>
    <font>
      <b/>
      <sz val="11"/>
      <color indexed="9"/>
      <name val="Calibri"/>
      <family val="2"/>
    </font>
    <font>
      <sz val="11"/>
      <color theme="1"/>
      <name val="Calibri"/>
      <family val="2"/>
    </font>
    <font>
      <sz val="11"/>
      <color rgb="FFC00000"/>
      <name val="Calibri"/>
      <family val="2"/>
      <scheme val="minor"/>
    </font>
    <font>
      <sz val="11"/>
      <color rgb="FF333333"/>
      <name val="Calibri"/>
      <family val="2"/>
      <scheme val="minor"/>
    </font>
    <font>
      <b/>
      <sz val="11"/>
      <color indexed="8"/>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rgb="FFFFFF00"/>
        <bgColor indexed="64"/>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6" fillId="0" borderId="0"/>
  </cellStyleXfs>
  <cellXfs count="202">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0" fillId="0" borderId="0" xfId="0"/>
    <xf numFmtId="0" fontId="8" fillId="2" borderId="2" xfId="0" applyFont="1" applyFill="1" applyBorder="1" applyAlignment="1">
      <alignment horizontal="center" vertical="center" wrapText="1"/>
    </xf>
    <xf numFmtId="0" fontId="5" fillId="3" borderId="2" xfId="0" applyFont="1" applyFill="1" applyBorder="1" applyAlignment="1" applyProtection="1">
      <alignment vertical="center" wrapText="1"/>
      <protection locked="0"/>
    </xf>
    <xf numFmtId="0" fontId="3" fillId="3" borderId="2" xfId="0" applyFont="1" applyFill="1" applyBorder="1" applyAlignment="1" applyProtection="1">
      <alignment vertical="center" wrapText="1"/>
      <protection locked="0"/>
    </xf>
    <xf numFmtId="0" fontId="10" fillId="2" borderId="2" xfId="0" applyFont="1" applyFill="1" applyBorder="1" applyAlignment="1">
      <alignment horizontal="center" vertical="center" wrapText="1"/>
    </xf>
    <xf numFmtId="0" fontId="0" fillId="3" borderId="2" xfId="0" applyFont="1" applyFill="1" applyBorder="1" applyAlignment="1" applyProtection="1">
      <alignment horizontal="center" vertical="center"/>
      <protection locked="0"/>
    </xf>
    <xf numFmtId="0" fontId="0" fillId="0" borderId="0" xfId="0" applyFont="1" applyAlignment="1">
      <alignment horizontal="center" vertical="center"/>
    </xf>
    <xf numFmtId="0" fontId="0" fillId="3" borderId="2" xfId="0" applyFont="1" applyFill="1" applyBorder="1" applyAlignment="1" applyProtection="1">
      <alignment vertical="center" wrapText="1"/>
      <protection locked="0"/>
    </xf>
    <xf numFmtId="165" fontId="0" fillId="0" borderId="2" xfId="1" applyNumberFormat="1" applyFont="1" applyBorder="1" applyAlignment="1">
      <alignment horizontal="center" vertical="center" wrapText="1"/>
    </xf>
    <xf numFmtId="165" fontId="0" fillId="0" borderId="2" xfId="1" applyNumberFormat="1" applyFont="1" applyFill="1" applyBorder="1" applyAlignment="1">
      <alignment horizontal="center" vertical="center" wrapText="1"/>
    </xf>
    <xf numFmtId="0" fontId="0" fillId="0" borderId="0" xfId="0" applyFont="1" applyAlignment="1">
      <alignment vertical="center"/>
    </xf>
    <xf numFmtId="166" fontId="0" fillId="3" borderId="2" xfId="1" applyNumberFormat="1" applyFont="1" applyFill="1" applyBorder="1" applyAlignment="1" applyProtection="1">
      <alignment horizontal="center" vertical="center" wrapText="1"/>
      <protection locked="0"/>
    </xf>
    <xf numFmtId="0" fontId="0" fillId="3" borderId="2" xfId="1" applyFont="1" applyFill="1" applyBorder="1" applyAlignment="1" applyProtection="1">
      <alignment horizontal="left" vertical="center" wrapText="1"/>
      <protection locked="0"/>
    </xf>
    <xf numFmtId="0" fontId="11" fillId="0" borderId="0" xfId="0" applyFont="1"/>
    <xf numFmtId="0" fontId="14" fillId="0" borderId="0" xfId="0" applyFont="1" applyAlignment="1">
      <alignment horizontal="justify" vertical="center"/>
    </xf>
    <xf numFmtId="0" fontId="0" fillId="3" borderId="4" xfId="0" applyFont="1" applyFill="1" applyBorder="1" applyAlignment="1" applyProtection="1">
      <alignment horizontal="center" vertical="center"/>
      <protection locked="0"/>
    </xf>
    <xf numFmtId="0" fontId="5" fillId="3" borderId="4" xfId="0" applyFont="1" applyFill="1" applyBorder="1" applyAlignment="1" applyProtection="1">
      <alignment vertical="center" wrapText="1"/>
      <protection locked="0"/>
    </xf>
    <xf numFmtId="0" fontId="3" fillId="3" borderId="4" xfId="0" applyFont="1" applyFill="1" applyBorder="1" applyAlignment="1" applyProtection="1">
      <alignment vertical="center" wrapText="1"/>
      <protection locked="0"/>
    </xf>
    <xf numFmtId="0" fontId="0" fillId="3" borderId="4" xfId="0" applyFont="1" applyFill="1" applyBorder="1" applyAlignment="1" applyProtection="1">
      <alignment vertical="center" wrapText="1"/>
      <protection locked="0"/>
    </xf>
    <xf numFmtId="0" fontId="0" fillId="3" borderId="3" xfId="1" applyFont="1" applyFill="1" applyBorder="1" applyAlignment="1" applyProtection="1">
      <alignment horizontal="center" vertical="center" wrapText="1"/>
      <protection locked="0"/>
    </xf>
    <xf numFmtId="0" fontId="0" fillId="3" borderId="5" xfId="0" applyFont="1" applyFill="1" applyBorder="1" applyAlignment="1" applyProtection="1">
      <alignment horizontal="center" vertical="center"/>
      <protection locked="0"/>
    </xf>
    <xf numFmtId="0" fontId="5" fillId="3" borderId="5" xfId="0" applyFont="1" applyFill="1" applyBorder="1" applyAlignment="1" applyProtection="1">
      <alignment vertical="center" wrapText="1"/>
      <protection locked="0"/>
    </xf>
    <xf numFmtId="0" fontId="0" fillId="3" borderId="5" xfId="1" applyFont="1" applyFill="1" applyBorder="1" applyAlignment="1" applyProtection="1">
      <alignment horizontal="left" vertical="center" wrapText="1"/>
      <protection locked="0"/>
    </xf>
    <xf numFmtId="0" fontId="3" fillId="0" borderId="5" xfId="0" applyFont="1" applyFill="1" applyBorder="1" applyAlignment="1" applyProtection="1">
      <alignment vertical="center" wrapText="1"/>
      <protection locked="0"/>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9" fontId="0" fillId="3" borderId="2" xfId="0" applyNumberFormat="1" applyFont="1" applyFill="1" applyBorder="1" applyAlignment="1" applyProtection="1">
      <alignment horizontal="center" vertical="center"/>
      <protection locked="0"/>
    </xf>
    <xf numFmtId="165" fontId="0" fillId="0" borderId="5" xfId="1" applyNumberFormat="1" applyFont="1" applyFill="1" applyBorder="1" applyAlignment="1">
      <alignment horizontal="center" vertical="center" wrapText="1"/>
    </xf>
    <xf numFmtId="0" fontId="0" fillId="0" borderId="6" xfId="1" applyFont="1" applyFill="1" applyBorder="1" applyAlignment="1" applyProtection="1">
      <alignment horizontal="left" vertical="center" wrapText="1"/>
      <protection locked="0"/>
    </xf>
    <xf numFmtId="0" fontId="0" fillId="0" borderId="5" xfId="1" applyFont="1" applyFill="1" applyBorder="1" applyAlignment="1" applyProtection="1">
      <alignment vertical="center" wrapText="1"/>
      <protection locked="0"/>
    </xf>
    <xf numFmtId="0" fontId="0" fillId="0" borderId="5" xfId="1" applyFont="1" applyFill="1" applyBorder="1" applyAlignment="1" applyProtection="1">
      <alignment horizontal="justify" vertical="center" wrapText="1"/>
      <protection locked="0"/>
    </xf>
    <xf numFmtId="0" fontId="0" fillId="0" borderId="4" xfId="0" applyFont="1" applyFill="1" applyBorder="1" applyAlignment="1" applyProtection="1">
      <alignment vertical="center"/>
      <protection locked="0"/>
    </xf>
    <xf numFmtId="0" fontId="0" fillId="0" borderId="4" xfId="0" applyFont="1" applyFill="1" applyBorder="1" applyAlignment="1">
      <alignment vertical="center"/>
    </xf>
    <xf numFmtId="0" fontId="7" fillId="0" borderId="3" xfId="0" applyFont="1" applyFill="1" applyBorder="1" applyAlignment="1" applyProtection="1">
      <alignment vertical="center"/>
      <protection locked="0"/>
    </xf>
    <xf numFmtId="0" fontId="7" fillId="0" borderId="4" xfId="0" applyFont="1" applyFill="1" applyBorder="1" applyAlignment="1" applyProtection="1">
      <alignment vertical="center"/>
      <protection locked="0"/>
    </xf>
    <xf numFmtId="0" fontId="7" fillId="0" borderId="4" xfId="0" applyFont="1" applyFill="1" applyBorder="1" applyAlignment="1">
      <alignment vertical="center"/>
    </xf>
    <xf numFmtId="165" fontId="12" fillId="0" borderId="2" xfId="1" applyNumberFormat="1" applyFont="1" applyFill="1" applyBorder="1" applyAlignment="1">
      <alignment horizontal="center" vertical="center" wrapText="1"/>
    </xf>
    <xf numFmtId="0" fontId="17" fillId="3" borderId="2" xfId="0" applyFont="1" applyFill="1" applyBorder="1" applyAlignment="1" applyProtection="1">
      <alignment vertical="center" wrapText="1"/>
      <protection locked="0"/>
    </xf>
    <xf numFmtId="0" fontId="0" fillId="0" borderId="6" xfId="1" applyFont="1" applyFill="1" applyBorder="1" applyAlignment="1" applyProtection="1">
      <alignment vertical="center" wrapText="1"/>
      <protection locked="0"/>
    </xf>
    <xf numFmtId="0" fontId="0" fillId="0" borderId="2" xfId="0" applyFont="1" applyFill="1" applyBorder="1" applyAlignment="1" applyProtection="1">
      <alignment vertical="center" wrapText="1"/>
      <protection locked="0"/>
    </xf>
    <xf numFmtId="0" fontId="0" fillId="0" borderId="5" xfId="1" applyFont="1" applyFill="1" applyBorder="1" applyAlignment="1" applyProtection="1">
      <alignment horizontal="center" vertical="center" wrapText="1"/>
      <protection locked="0"/>
    </xf>
    <xf numFmtId="0" fontId="0" fillId="0" borderId="6" xfId="1" applyFont="1" applyFill="1" applyBorder="1" applyAlignment="1" applyProtection="1">
      <alignment horizontal="center" vertical="center" wrapText="1"/>
      <protection locked="0"/>
    </xf>
    <xf numFmtId="0" fontId="0" fillId="0" borderId="5" xfId="0" applyFont="1" applyFill="1" applyBorder="1" applyAlignment="1">
      <alignment vertical="center" wrapText="1"/>
    </xf>
    <xf numFmtId="0" fontId="0" fillId="0" borderId="6" xfId="0" applyFont="1" applyFill="1" applyBorder="1" applyAlignment="1">
      <alignment horizontal="left" vertical="center" wrapText="1"/>
    </xf>
    <xf numFmtId="0" fontId="0" fillId="0" borderId="0" xfId="0" applyFill="1"/>
    <xf numFmtId="0" fontId="0" fillId="0" borderId="6" xfId="0" applyFont="1" applyFill="1" applyBorder="1" applyAlignment="1">
      <alignment horizontal="center" vertical="center"/>
    </xf>
    <xf numFmtId="0" fontId="0" fillId="3" borderId="6" xfId="0" applyFont="1" applyFill="1" applyBorder="1" applyAlignment="1" applyProtection="1">
      <alignment horizontal="center" vertical="center"/>
      <protection locked="0"/>
    </xf>
    <xf numFmtId="0" fontId="0" fillId="0" borderId="6" xfId="0" applyFont="1" applyFill="1" applyBorder="1" applyAlignment="1" applyProtection="1">
      <alignment vertical="center" wrapText="1"/>
      <protection locked="0"/>
    </xf>
    <xf numFmtId="165" fontId="0" fillId="0" borderId="6" xfId="1" applyNumberFormat="1" applyFont="1" applyFill="1" applyBorder="1" applyAlignment="1">
      <alignment horizontal="center" vertical="center" wrapText="1"/>
    </xf>
    <xf numFmtId="0" fontId="0" fillId="0" borderId="5" xfId="0" applyFont="1" applyFill="1" applyBorder="1" applyAlignment="1">
      <alignment horizontal="left" vertical="center" wrapText="1"/>
    </xf>
    <xf numFmtId="0" fontId="0" fillId="0" borderId="5" xfId="0" applyFont="1" applyFill="1" applyBorder="1" applyAlignment="1" applyProtection="1">
      <alignment vertical="center" wrapText="1"/>
      <protection locked="0"/>
    </xf>
    <xf numFmtId="0" fontId="12" fillId="0" borderId="4" xfId="0" applyFont="1" applyFill="1" applyBorder="1" applyAlignment="1">
      <alignment horizontal="center" vertical="center"/>
    </xf>
    <xf numFmtId="0" fontId="12" fillId="0" borderId="4" xfId="0" applyFont="1" applyFill="1" applyBorder="1" applyAlignment="1" applyProtection="1">
      <alignment horizontal="center" vertical="center"/>
      <protection locked="0"/>
    </xf>
    <xf numFmtId="0" fontId="15" fillId="0" borderId="4" xfId="0" applyFont="1" applyFill="1" applyBorder="1" applyAlignment="1" applyProtection="1">
      <alignment vertical="center" wrapText="1"/>
      <protection locked="0"/>
    </xf>
    <xf numFmtId="0" fontId="16" fillId="0" borderId="4" xfId="0" applyFont="1" applyFill="1" applyBorder="1" applyAlignment="1" applyProtection="1">
      <alignment vertical="center" wrapText="1"/>
      <protection locked="0"/>
    </xf>
    <xf numFmtId="0" fontId="12" fillId="0" borderId="4" xfId="0" applyFont="1" applyFill="1" applyBorder="1" applyAlignment="1" applyProtection="1">
      <alignment vertical="center" wrapText="1"/>
      <protection locked="0"/>
    </xf>
    <xf numFmtId="0" fontId="16" fillId="0" borderId="3" xfId="0" applyFont="1" applyFill="1" applyBorder="1" applyAlignment="1" applyProtection="1">
      <alignment vertical="center" wrapText="1"/>
      <protection locked="0"/>
    </xf>
    <xf numFmtId="0" fontId="12" fillId="0" borderId="3" xfId="0" applyFont="1" applyFill="1" applyBorder="1" applyAlignment="1" applyProtection="1">
      <alignment vertical="center" wrapText="1"/>
      <protection locked="0"/>
    </xf>
    <xf numFmtId="0" fontId="12" fillId="0" borderId="2" xfId="0" applyFont="1" applyFill="1" applyBorder="1" applyAlignment="1" applyProtection="1">
      <alignment horizontal="center" vertical="center"/>
      <protection locked="0"/>
    </xf>
    <xf numFmtId="0" fontId="15" fillId="0" borderId="2" xfId="0" applyFont="1" applyFill="1" applyBorder="1" applyAlignment="1" applyProtection="1">
      <alignment vertical="center" wrapText="1"/>
      <protection locked="0"/>
    </xf>
    <xf numFmtId="0" fontId="16" fillId="0" borderId="2" xfId="0" applyFont="1" applyFill="1" applyBorder="1" applyAlignment="1" applyProtection="1">
      <alignment vertical="center" wrapText="1"/>
      <protection locked="0"/>
    </xf>
    <xf numFmtId="0" fontId="12" fillId="0" borderId="2" xfId="0" applyFont="1" applyFill="1" applyBorder="1" applyAlignment="1" applyProtection="1">
      <alignment vertical="center" wrapText="1"/>
      <protection locked="0"/>
    </xf>
    <xf numFmtId="0" fontId="12" fillId="3" borderId="2" xfId="0" applyFont="1" applyFill="1" applyBorder="1" applyAlignment="1" applyProtection="1">
      <alignment horizontal="center" vertical="center"/>
      <protection locked="0"/>
    </xf>
    <xf numFmtId="0" fontId="0" fillId="0" borderId="3" xfId="1" applyFont="1" applyFill="1" applyBorder="1" applyAlignment="1" applyProtection="1">
      <alignment vertical="center" wrapText="1"/>
      <protection locked="0"/>
    </xf>
    <xf numFmtId="0" fontId="0" fillId="0" borderId="2" xfId="0" applyFont="1" applyFill="1" applyBorder="1" applyAlignment="1" applyProtection="1">
      <alignment vertical="center"/>
      <protection locked="0"/>
    </xf>
    <xf numFmtId="0" fontId="0" fillId="0" borderId="2" xfId="0" applyFont="1" applyFill="1" applyBorder="1" applyAlignment="1">
      <alignment vertical="center"/>
    </xf>
    <xf numFmtId="0" fontId="0" fillId="0" borderId="5" xfId="0" applyFont="1" applyFill="1" applyBorder="1" applyAlignment="1" applyProtection="1">
      <alignment vertical="center"/>
      <protection locked="0"/>
    </xf>
    <xf numFmtId="0" fontId="0" fillId="0" borderId="5" xfId="0" applyFont="1" applyFill="1" applyBorder="1" applyAlignment="1">
      <alignment vertical="center"/>
    </xf>
    <xf numFmtId="0" fontId="0" fillId="0" borderId="6" xfId="0" applyFont="1" applyFill="1" applyBorder="1" applyAlignment="1" applyProtection="1">
      <alignment vertical="center"/>
      <protection locked="0"/>
    </xf>
    <xf numFmtId="0" fontId="12" fillId="0" borderId="4" xfId="0" applyFont="1" applyFill="1" applyBorder="1" applyAlignment="1">
      <alignment horizontal="left" vertical="center" wrapText="1"/>
    </xf>
    <xf numFmtId="0" fontId="10" fillId="2" borderId="2" xfId="0" applyFont="1" applyFill="1" applyBorder="1" applyAlignment="1">
      <alignment horizontal="center" vertical="center"/>
    </xf>
    <xf numFmtId="0" fontId="13" fillId="0" borderId="5" xfId="0" applyFont="1" applyBorder="1" applyAlignment="1">
      <alignment vertical="center" wrapText="1"/>
    </xf>
    <xf numFmtId="0" fontId="13" fillId="0" borderId="6" xfId="0" applyFont="1" applyBorder="1" applyAlignment="1">
      <alignment vertical="center" wrapText="1"/>
    </xf>
    <xf numFmtId="0" fontId="12" fillId="0" borderId="4" xfId="1" applyFont="1" applyFill="1" applyBorder="1" applyAlignment="1" applyProtection="1">
      <alignment horizontal="center" vertical="center" wrapText="1"/>
      <protection locked="0"/>
    </xf>
    <xf numFmtId="9" fontId="12" fillId="0" borderId="4" xfId="1" applyNumberFormat="1" applyFont="1" applyFill="1" applyBorder="1" applyAlignment="1" applyProtection="1">
      <alignment horizontal="center" vertical="center" wrapText="1"/>
      <protection locked="0"/>
    </xf>
    <xf numFmtId="0" fontId="12" fillId="0" borderId="5" xfId="1" applyFont="1" applyFill="1" applyBorder="1" applyAlignment="1" applyProtection="1">
      <alignment horizontal="center" vertical="center" wrapText="1"/>
      <protection locked="0"/>
    </xf>
    <xf numFmtId="0" fontId="0" fillId="3" borderId="6" xfId="1" applyFont="1" applyFill="1" applyBorder="1" applyAlignment="1" applyProtection="1">
      <alignment horizontal="center" vertical="center" wrapText="1"/>
      <protection locked="0"/>
    </xf>
    <xf numFmtId="0" fontId="17" fillId="0" borderId="7" xfId="0" applyFont="1" applyFill="1" applyBorder="1" applyAlignment="1">
      <alignment vertical="center" wrapText="1"/>
    </xf>
    <xf numFmtId="0" fontId="17" fillId="0" borderId="9" xfId="0" applyFont="1" applyFill="1" applyBorder="1" applyAlignment="1">
      <alignment horizontal="left" vertical="center" wrapText="1"/>
    </xf>
    <xf numFmtId="0" fontId="17" fillId="0" borderId="5" xfId="0" applyFont="1" applyFill="1" applyBorder="1" applyAlignment="1">
      <alignment vertical="center" wrapText="1"/>
    </xf>
    <xf numFmtId="0" fontId="17" fillId="0" borderId="5" xfId="0" applyFont="1" applyFill="1" applyBorder="1" applyAlignment="1">
      <alignment horizontal="left" vertical="center" wrapText="1"/>
    </xf>
    <xf numFmtId="0" fontId="10" fillId="2" borderId="2"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0" xfId="0" applyFont="1" applyFill="1" applyBorder="1" applyAlignment="1">
      <alignment horizontal="center" vertical="center" wrapText="1"/>
    </xf>
    <xf numFmtId="0" fontId="18" fillId="2" borderId="11" xfId="0" applyFont="1" applyFill="1" applyBorder="1" applyAlignment="1">
      <alignment horizontal="center" vertical="center"/>
    </xf>
    <xf numFmtId="0" fontId="0" fillId="0" borderId="0" xfId="0" applyFont="1" applyBorder="1" applyAlignment="1">
      <alignment vertical="center"/>
    </xf>
    <xf numFmtId="0" fontId="12" fillId="0" borderId="12" xfId="0" applyFont="1" applyFill="1" applyBorder="1" applyAlignment="1">
      <alignment horizontal="left" vertical="center" wrapText="1"/>
    </xf>
    <xf numFmtId="0" fontId="10" fillId="2" borderId="9" xfId="0" applyFont="1" applyFill="1" applyBorder="1" applyAlignment="1">
      <alignment horizontal="center" vertical="center"/>
    </xf>
    <xf numFmtId="0" fontId="10" fillId="2" borderId="9" xfId="0" applyFont="1" applyFill="1" applyBorder="1" applyAlignment="1">
      <alignment horizontal="center" vertical="center" wrapText="1"/>
    </xf>
    <xf numFmtId="0" fontId="12" fillId="0" borderId="9" xfId="0" applyFont="1" applyFill="1" applyBorder="1" applyAlignment="1">
      <alignment horizontal="center" vertical="center"/>
    </xf>
    <xf numFmtId="0" fontId="18" fillId="2" borderId="0" xfId="0" applyFont="1" applyFill="1" applyBorder="1" applyAlignment="1">
      <alignment vertical="center"/>
    </xf>
    <xf numFmtId="0" fontId="0" fillId="3" borderId="13" xfId="1" applyFont="1" applyFill="1" applyBorder="1" applyAlignment="1" applyProtection="1">
      <alignment horizontal="center" vertical="center" wrapText="1"/>
      <protection locked="0"/>
    </xf>
    <xf numFmtId="164" fontId="2" fillId="4" borderId="2" xfId="0" applyNumberFormat="1" applyFont="1" applyFill="1" applyBorder="1" applyAlignment="1">
      <alignment horizontal="center" vertical="center"/>
    </xf>
    <xf numFmtId="0" fontId="0" fillId="0" borderId="2" xfId="0" applyFont="1" applyFill="1"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17" xfId="0" applyBorder="1" applyAlignment="1">
      <alignment vertical="center" wrapText="1"/>
    </xf>
    <xf numFmtId="0" fontId="0" fillId="0" borderId="14" xfId="0" applyFont="1" applyFill="1" applyBorder="1" applyAlignment="1" applyProtection="1">
      <alignment vertical="center" wrapText="1"/>
      <protection locked="0"/>
    </xf>
    <xf numFmtId="0" fontId="19" fillId="0" borderId="20" xfId="0" applyFont="1" applyBorder="1" applyAlignment="1">
      <alignment horizontal="center" vertical="center" wrapText="1"/>
    </xf>
    <xf numFmtId="9" fontId="0" fillId="0" borderId="21" xfId="0" applyNumberFormat="1" applyBorder="1" applyAlignment="1">
      <alignment horizontal="center" vertical="center" wrapText="1"/>
    </xf>
    <xf numFmtId="9" fontId="0" fillId="0" borderId="20" xfId="0" applyNumberFormat="1" applyBorder="1" applyAlignment="1">
      <alignment horizontal="center" vertical="center" wrapText="1"/>
    </xf>
    <xf numFmtId="9" fontId="0" fillId="0" borderId="16" xfId="0" applyNumberFormat="1" applyBorder="1" applyAlignment="1">
      <alignment horizontal="center" vertical="center" wrapText="1"/>
    </xf>
    <xf numFmtId="9" fontId="0" fillId="0" borderId="18" xfId="0" applyNumberFormat="1" applyBorder="1" applyAlignment="1">
      <alignment horizontal="center" vertical="center" wrapText="1"/>
    </xf>
    <xf numFmtId="9" fontId="0" fillId="0" borderId="19" xfId="0" applyNumberFormat="1" applyBorder="1" applyAlignment="1">
      <alignment horizontal="center" vertical="center" wrapText="1"/>
    </xf>
    <xf numFmtId="0" fontId="10" fillId="2" borderId="22" xfId="0" applyFont="1" applyFill="1" applyBorder="1" applyAlignment="1">
      <alignment horizontal="center" vertical="center"/>
    </xf>
    <xf numFmtId="0" fontId="10" fillId="2" borderId="22" xfId="0" applyFont="1" applyFill="1" applyBorder="1" applyAlignment="1">
      <alignment horizontal="center" vertical="center" wrapText="1"/>
    </xf>
    <xf numFmtId="0" fontId="0" fillId="0" borderId="14" xfId="0" applyFill="1" applyBorder="1" applyAlignment="1">
      <alignment vertical="center" wrapText="1"/>
    </xf>
    <xf numFmtId="0" fontId="0" fillId="0" borderId="15" xfId="0" applyFill="1" applyBorder="1" applyAlignment="1">
      <alignment vertical="center" wrapText="1"/>
    </xf>
    <xf numFmtId="0" fontId="0" fillId="0" borderId="17" xfId="0" applyFill="1" applyBorder="1" applyAlignment="1">
      <alignment vertical="center" wrapText="1"/>
    </xf>
    <xf numFmtId="0" fontId="18" fillId="2" borderId="22" xfId="0" applyFont="1" applyFill="1" applyBorder="1" applyAlignment="1">
      <alignment horizontal="center" vertical="center"/>
    </xf>
    <xf numFmtId="0" fontId="18" fillId="2" borderId="22" xfId="0" applyFont="1" applyFill="1" applyBorder="1" applyAlignment="1">
      <alignment vertical="center"/>
    </xf>
    <xf numFmtId="0" fontId="0" fillId="0" borderId="22" xfId="0" applyFont="1" applyBorder="1" applyAlignment="1">
      <alignment vertical="center"/>
    </xf>
    <xf numFmtId="0" fontId="12" fillId="0" borderId="22" xfId="0" applyFont="1" applyFill="1" applyBorder="1" applyAlignment="1">
      <alignment horizontal="center" vertical="center"/>
    </xf>
    <xf numFmtId="0" fontId="12" fillId="0" borderId="22" xfId="0" applyFont="1" applyFill="1" applyBorder="1" applyAlignment="1">
      <alignment horizontal="left" vertical="center" wrapText="1"/>
    </xf>
    <xf numFmtId="0" fontId="12" fillId="0" borderId="22" xfId="0" applyFont="1" applyFill="1" applyBorder="1" applyAlignment="1" applyProtection="1">
      <alignment horizontal="center" vertical="center"/>
      <protection locked="0"/>
    </xf>
    <xf numFmtId="0" fontId="15" fillId="0" borderId="22" xfId="0" applyFont="1" applyFill="1" applyBorder="1" applyAlignment="1" applyProtection="1">
      <alignment vertical="center" wrapText="1"/>
      <protection locked="0"/>
    </xf>
    <xf numFmtId="0" fontId="16" fillId="0" borderId="22" xfId="0" applyFont="1" applyFill="1" applyBorder="1" applyAlignment="1" applyProtection="1">
      <alignment vertical="center" wrapText="1"/>
      <protection locked="0"/>
    </xf>
    <xf numFmtId="0" fontId="12" fillId="0" borderId="22" xfId="0" applyFont="1" applyFill="1" applyBorder="1" applyAlignment="1" applyProtection="1">
      <alignment vertical="center" wrapText="1"/>
      <protection locked="0"/>
    </xf>
    <xf numFmtId="0" fontId="12" fillId="0" borderId="22" xfId="1" applyFont="1" applyFill="1" applyBorder="1" applyAlignment="1" applyProtection="1">
      <alignment horizontal="center" vertical="center" wrapText="1"/>
      <protection locked="0"/>
    </xf>
    <xf numFmtId="165" fontId="12" fillId="0" borderId="22" xfId="1" applyNumberFormat="1" applyFont="1" applyFill="1" applyBorder="1" applyAlignment="1">
      <alignment horizontal="center" vertical="center" wrapText="1"/>
    </xf>
    <xf numFmtId="165" fontId="0" fillId="0" borderId="22" xfId="1" applyNumberFormat="1" applyFont="1" applyFill="1" applyBorder="1" applyAlignment="1">
      <alignment horizontal="center" vertical="center" wrapText="1"/>
    </xf>
    <xf numFmtId="166" fontId="0" fillId="3" borderId="22" xfId="1" applyNumberFormat="1" applyFont="1" applyFill="1" applyBorder="1" applyAlignment="1" applyProtection="1">
      <alignment horizontal="center" vertical="center" wrapText="1"/>
      <protection locked="0"/>
    </xf>
    <xf numFmtId="9" fontId="0" fillId="0" borderId="22" xfId="0" applyNumberFormat="1" applyBorder="1" applyAlignment="1">
      <alignment horizontal="center" vertical="center" wrapText="1"/>
    </xf>
    <xf numFmtId="0" fontId="0" fillId="0" borderId="22" xfId="0" applyFont="1" applyFill="1" applyBorder="1" applyAlignment="1" applyProtection="1">
      <alignment vertical="center" wrapText="1"/>
      <protection locked="0"/>
    </xf>
    <xf numFmtId="0" fontId="20" fillId="0" borderId="22" xfId="0" applyFont="1" applyFill="1" applyBorder="1" applyAlignment="1" applyProtection="1">
      <alignment vertical="center" wrapText="1"/>
      <protection locked="0"/>
    </xf>
    <xf numFmtId="0" fontId="0" fillId="0" borderId="22" xfId="1" applyFont="1" applyFill="1" applyBorder="1" applyAlignment="1" applyProtection="1">
      <alignment vertical="center" wrapText="1"/>
      <protection locked="0"/>
    </xf>
    <xf numFmtId="9" fontId="12" fillId="0" borderId="22" xfId="1" applyNumberFormat="1" applyFont="1" applyFill="1" applyBorder="1" applyAlignment="1" applyProtection="1">
      <alignment horizontal="center" vertical="center" wrapText="1"/>
      <protection locked="0"/>
    </xf>
    <xf numFmtId="9" fontId="19" fillId="0" borderId="22" xfId="0" applyNumberFormat="1" applyFont="1" applyBorder="1" applyAlignment="1">
      <alignment horizontal="center" vertical="center" wrapText="1"/>
    </xf>
    <xf numFmtId="0" fontId="0" fillId="0" borderId="22" xfId="0" applyFont="1" applyFill="1" applyBorder="1" applyAlignment="1">
      <alignment vertical="center" wrapText="1"/>
    </xf>
    <xf numFmtId="0" fontId="0" fillId="0" borderId="22" xfId="0" applyFont="1" applyFill="1" applyBorder="1" applyAlignment="1">
      <alignment horizontal="center" vertical="center"/>
    </xf>
    <xf numFmtId="0" fontId="0" fillId="3" borderId="22" xfId="0" applyFont="1" applyFill="1" applyBorder="1" applyAlignment="1" applyProtection="1">
      <alignment horizontal="center" vertical="center"/>
      <protection locked="0"/>
    </xf>
    <xf numFmtId="0" fontId="5" fillId="3" borderId="22" xfId="0" applyFont="1" applyFill="1" applyBorder="1" applyAlignment="1" applyProtection="1">
      <alignment vertical="center" wrapText="1"/>
      <protection locked="0"/>
    </xf>
    <xf numFmtId="0" fontId="3" fillId="3" borderId="22" xfId="0" applyFont="1" applyFill="1" applyBorder="1" applyAlignment="1" applyProtection="1">
      <alignment vertical="center" wrapText="1"/>
      <protection locked="0"/>
    </xf>
    <xf numFmtId="0" fontId="0" fillId="3" borderId="22" xfId="1" applyFont="1" applyFill="1" applyBorder="1" applyAlignment="1" applyProtection="1">
      <alignment horizontal="left" vertical="center" wrapText="1"/>
      <protection locked="0"/>
    </xf>
    <xf numFmtId="0" fontId="0" fillId="3" borderId="22" xfId="1" applyFont="1" applyFill="1" applyBorder="1" applyAlignment="1" applyProtection="1">
      <alignment horizontal="center" vertical="center" wrapText="1"/>
      <protection locked="0"/>
    </xf>
    <xf numFmtId="165" fontId="0" fillId="0" borderId="22" xfId="1" applyNumberFormat="1" applyFont="1" applyBorder="1" applyAlignment="1">
      <alignment horizontal="center" vertical="center" wrapText="1"/>
    </xf>
    <xf numFmtId="0" fontId="3" fillId="0" borderId="22" xfId="0" applyFont="1" applyFill="1" applyBorder="1" applyAlignment="1" applyProtection="1">
      <alignment vertical="center" wrapText="1"/>
      <protection locked="0"/>
    </xf>
    <xf numFmtId="0" fontId="0" fillId="3" borderId="22" xfId="0" applyFont="1" applyFill="1" applyBorder="1" applyAlignment="1" applyProtection="1">
      <alignment vertical="center" wrapText="1"/>
      <protection locked="0"/>
    </xf>
    <xf numFmtId="9" fontId="0" fillId="3" borderId="22" xfId="0" applyNumberFormat="1" applyFont="1" applyFill="1" applyBorder="1" applyAlignment="1" applyProtection="1">
      <alignment horizontal="center" vertical="center"/>
      <protection locked="0"/>
    </xf>
    <xf numFmtId="0" fontId="12" fillId="3" borderId="22" xfId="0" applyFont="1" applyFill="1" applyBorder="1" applyAlignment="1" applyProtection="1">
      <alignment horizontal="center" vertical="center"/>
      <protection locked="0"/>
    </xf>
    <xf numFmtId="0" fontId="17" fillId="3" borderId="22" xfId="0" applyFont="1" applyFill="1" applyBorder="1" applyAlignment="1" applyProtection="1">
      <alignment vertical="center" wrapText="1"/>
      <protection locked="0"/>
    </xf>
    <xf numFmtId="0" fontId="0" fillId="0" borderId="22" xfId="1" applyFont="1" applyFill="1" applyBorder="1" applyAlignment="1" applyProtection="1">
      <alignment horizontal="center" vertical="center" wrapText="1"/>
      <protection locked="0"/>
    </xf>
    <xf numFmtId="0" fontId="17" fillId="0" borderId="22" xfId="0" applyFont="1" applyFill="1" applyBorder="1" applyAlignment="1">
      <alignment vertical="center" wrapText="1"/>
    </xf>
    <xf numFmtId="0" fontId="13" fillId="0" borderId="22" xfId="0" applyFont="1" applyBorder="1" applyAlignment="1">
      <alignment vertical="center" wrapText="1"/>
    </xf>
    <xf numFmtId="0" fontId="17" fillId="0" borderId="22" xfId="0" applyFont="1" applyFill="1" applyBorder="1" applyAlignment="1">
      <alignment horizontal="left" vertical="center" wrapText="1"/>
    </xf>
    <xf numFmtId="0" fontId="0" fillId="0" borderId="22" xfId="1" applyFont="1" applyFill="1" applyBorder="1" applyAlignment="1" applyProtection="1">
      <alignment horizontal="justify" vertical="center" wrapText="1"/>
      <protection locked="0"/>
    </xf>
    <xf numFmtId="0" fontId="0" fillId="0" borderId="22" xfId="1" applyFont="1" applyFill="1" applyBorder="1" applyAlignment="1" applyProtection="1">
      <alignment horizontal="left" vertical="center" wrapText="1"/>
      <protection locked="0"/>
    </xf>
    <xf numFmtId="0" fontId="0" fillId="0" borderId="22" xfId="0" applyFont="1" applyFill="1" applyBorder="1" applyAlignment="1" applyProtection="1">
      <alignment horizontal="center" vertical="center" wrapText="1"/>
      <protection locked="0"/>
    </xf>
    <xf numFmtId="0" fontId="0" fillId="0" borderId="22" xfId="0" applyFont="1" applyFill="1" applyBorder="1" applyAlignment="1">
      <alignment horizontal="left" vertical="center" wrapText="1"/>
    </xf>
    <xf numFmtId="0" fontId="0" fillId="0" borderId="22" xfId="0" applyFill="1" applyBorder="1" applyAlignment="1">
      <alignment vertical="center" wrapText="1"/>
    </xf>
    <xf numFmtId="0" fontId="10" fillId="0" borderId="22" xfId="0" applyFont="1" applyFill="1" applyBorder="1" applyAlignment="1">
      <alignment horizontal="center" vertical="center"/>
    </xf>
    <xf numFmtId="166" fontId="0" fillId="0" borderId="22" xfId="1" applyNumberFormat="1" applyFont="1" applyFill="1" applyBorder="1" applyAlignment="1" applyProtection="1">
      <alignment horizontal="center" vertical="center" wrapText="1"/>
      <protection locked="0"/>
    </xf>
    <xf numFmtId="9" fontId="0" fillId="0" borderId="22" xfId="0" applyNumberFormat="1" applyFill="1" applyBorder="1" applyAlignment="1">
      <alignment horizontal="center" vertical="center" wrapText="1"/>
    </xf>
    <xf numFmtId="0" fontId="21" fillId="0" borderId="22" xfId="0" applyFont="1" applyFill="1" applyBorder="1" applyAlignment="1">
      <alignment horizontal="justify" vertical="center" wrapText="1"/>
    </xf>
    <xf numFmtId="0" fontId="12" fillId="0" borderId="22" xfId="0" applyFont="1" applyFill="1" applyBorder="1" applyAlignment="1">
      <alignment vertical="center" wrapText="1"/>
    </xf>
    <xf numFmtId="0" fontId="20" fillId="0" borderId="22" xfId="0" applyFont="1" applyFill="1" applyBorder="1" applyAlignment="1">
      <alignment vertical="center"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0" xfId="0" applyFont="1" applyFill="1" applyBorder="1" applyAlignment="1">
      <alignment horizontal="center" vertical="center"/>
    </xf>
    <xf numFmtId="0" fontId="18" fillId="2" borderId="22" xfId="0" applyFont="1" applyFill="1" applyBorder="1" applyAlignment="1">
      <alignment horizontal="center" vertical="center"/>
    </xf>
    <xf numFmtId="0" fontId="22" fillId="0" borderId="0" xfId="0" applyFont="1" applyAlignment="1">
      <alignment horizontal="left"/>
    </xf>
    <xf numFmtId="0" fontId="12" fillId="0" borderId="6" xfId="0" applyFont="1" applyFill="1" applyBorder="1" applyAlignment="1" applyProtection="1">
      <alignment horizontal="center" vertical="center"/>
      <protection locked="0"/>
    </xf>
    <xf numFmtId="0" fontId="12" fillId="0" borderId="12" xfId="0" applyFont="1" applyFill="1" applyBorder="1" applyAlignment="1" applyProtection="1">
      <alignment horizontal="center" vertical="center"/>
      <protection locked="0"/>
    </xf>
    <xf numFmtId="0" fontId="15" fillId="0" borderId="6" xfId="0" applyFont="1" applyFill="1" applyBorder="1" applyAlignment="1" applyProtection="1">
      <alignment horizontal="left" vertical="center" wrapText="1"/>
      <protection locked="0"/>
    </xf>
    <xf numFmtId="0" fontId="15" fillId="0" borderId="12" xfId="0" applyFont="1" applyFill="1" applyBorder="1" applyAlignment="1" applyProtection="1">
      <alignment horizontal="left" vertical="center" wrapText="1"/>
      <protection locked="0"/>
    </xf>
    <xf numFmtId="0" fontId="16" fillId="0" borderId="6" xfId="0" applyFont="1" applyFill="1" applyBorder="1" applyAlignment="1" applyProtection="1">
      <alignment horizontal="left" vertical="center" wrapText="1"/>
      <protection locked="0"/>
    </xf>
    <xf numFmtId="0" fontId="16" fillId="0" borderId="12" xfId="0" applyFont="1" applyFill="1" applyBorder="1" applyAlignment="1" applyProtection="1">
      <alignment horizontal="left" vertical="center" wrapText="1"/>
      <protection locked="0"/>
    </xf>
    <xf numFmtId="0" fontId="12" fillId="0" borderId="23" xfId="0" applyFont="1" applyFill="1" applyBorder="1" applyAlignment="1" applyProtection="1">
      <alignment horizontal="center" vertical="center"/>
      <protection locked="0"/>
    </xf>
    <xf numFmtId="0" fontId="15" fillId="0" borderId="23" xfId="0" applyFont="1" applyFill="1" applyBorder="1" applyAlignment="1" applyProtection="1">
      <alignment horizontal="left" vertical="center" wrapText="1"/>
      <protection locked="0"/>
    </xf>
    <xf numFmtId="0" fontId="12" fillId="0" borderId="6" xfId="0" applyFont="1" applyFill="1" applyBorder="1" applyAlignment="1" applyProtection="1">
      <alignment horizontal="left" vertical="center" wrapText="1"/>
      <protection locked="0"/>
    </xf>
    <xf numFmtId="0" fontId="12" fillId="0" borderId="12" xfId="0" applyFont="1" applyFill="1" applyBorder="1" applyAlignment="1" applyProtection="1">
      <alignment horizontal="left" vertical="center" wrapText="1"/>
      <protection locked="0"/>
    </xf>
    <xf numFmtId="0" fontId="12" fillId="0" borderId="23" xfId="0" applyFont="1" applyFill="1" applyBorder="1" applyAlignment="1" applyProtection="1">
      <alignment horizontal="left" vertical="center" wrapText="1"/>
      <protection locked="0"/>
    </xf>
    <xf numFmtId="0" fontId="0" fillId="3" borderId="6" xfId="0" applyFont="1" applyFill="1" applyBorder="1" applyAlignment="1" applyProtection="1">
      <alignment horizontal="center" vertical="center"/>
      <protection locked="0"/>
    </xf>
    <xf numFmtId="0" fontId="0" fillId="3" borderId="23" xfId="0" applyFont="1" applyFill="1" applyBorder="1" applyAlignment="1" applyProtection="1">
      <alignment horizontal="center" vertical="center"/>
      <protection locked="0"/>
    </xf>
    <xf numFmtId="0" fontId="0" fillId="3" borderId="12" xfId="0" applyFont="1" applyFill="1" applyBorder="1" applyAlignment="1" applyProtection="1">
      <alignment horizontal="center" vertical="center"/>
      <protection locked="0"/>
    </xf>
    <xf numFmtId="0" fontId="5" fillId="3" borderId="6" xfId="0" applyFont="1" applyFill="1" applyBorder="1" applyAlignment="1" applyProtection="1">
      <alignment horizontal="left" vertical="center" wrapText="1"/>
      <protection locked="0"/>
    </xf>
    <xf numFmtId="0" fontId="5" fillId="3" borderId="23" xfId="0" applyFont="1" applyFill="1" applyBorder="1" applyAlignment="1" applyProtection="1">
      <alignment horizontal="left" vertical="center" wrapText="1"/>
      <protection locked="0"/>
    </xf>
    <xf numFmtId="0" fontId="5" fillId="3" borderId="12" xfId="0" applyFont="1" applyFill="1" applyBorder="1" applyAlignment="1" applyProtection="1">
      <alignment horizontal="left" vertical="center" wrapText="1"/>
      <protection locked="0"/>
    </xf>
    <xf numFmtId="0" fontId="3" fillId="3" borderId="6" xfId="0" applyFont="1" applyFill="1" applyBorder="1" applyAlignment="1" applyProtection="1">
      <alignment horizontal="left" vertical="center" wrapText="1"/>
      <protection locked="0"/>
    </xf>
    <xf numFmtId="0" fontId="3" fillId="3" borderId="23" xfId="0" applyFont="1" applyFill="1" applyBorder="1" applyAlignment="1" applyProtection="1">
      <alignment horizontal="left" vertical="center" wrapText="1"/>
      <protection locked="0"/>
    </xf>
    <xf numFmtId="0" fontId="3" fillId="3" borderId="12" xfId="0" applyFont="1" applyFill="1" applyBorder="1" applyAlignment="1" applyProtection="1">
      <alignment horizontal="left" vertical="center" wrapText="1"/>
      <protection locked="0"/>
    </xf>
    <xf numFmtId="0" fontId="0" fillId="3" borderId="6" xfId="1" applyFont="1" applyFill="1" applyBorder="1" applyAlignment="1" applyProtection="1">
      <alignment horizontal="left" vertical="center" wrapText="1"/>
      <protection locked="0"/>
    </xf>
    <xf numFmtId="0" fontId="0" fillId="3" borderId="23" xfId="1" applyFont="1" applyFill="1" applyBorder="1" applyAlignment="1" applyProtection="1">
      <alignment horizontal="left" vertical="center" wrapText="1"/>
      <protection locked="0"/>
    </xf>
    <xf numFmtId="0" fontId="0" fillId="3" borderId="12" xfId="1" applyFont="1" applyFill="1" applyBorder="1" applyAlignment="1" applyProtection="1">
      <alignment horizontal="left" vertical="center" wrapText="1"/>
      <protection locked="0"/>
    </xf>
    <xf numFmtId="0" fontId="0" fillId="3" borderId="6" xfId="0" applyFont="1" applyFill="1" applyBorder="1" applyAlignment="1" applyProtection="1">
      <alignment horizontal="left" vertical="center" wrapText="1"/>
      <protection locked="0"/>
    </xf>
    <xf numFmtId="0" fontId="0" fillId="3" borderId="12" xfId="0" applyFont="1" applyFill="1" applyBorder="1" applyAlignment="1" applyProtection="1">
      <alignment horizontal="left" vertical="center" wrapText="1"/>
      <protection locked="0"/>
    </xf>
    <xf numFmtId="0" fontId="17" fillId="3" borderId="6" xfId="0" applyFont="1" applyFill="1" applyBorder="1" applyAlignment="1" applyProtection="1">
      <alignment horizontal="left" vertical="center" wrapText="1"/>
      <protection locked="0"/>
    </xf>
    <xf numFmtId="0" fontId="17" fillId="3" borderId="23" xfId="0" applyFont="1" applyFill="1" applyBorder="1" applyAlignment="1" applyProtection="1">
      <alignment horizontal="left" vertical="center" wrapText="1"/>
      <protection locked="0"/>
    </xf>
    <xf numFmtId="0" fontId="17" fillId="3" borderId="12" xfId="0" applyFont="1" applyFill="1" applyBorder="1" applyAlignment="1" applyProtection="1">
      <alignment horizontal="left" vertical="center" wrapText="1"/>
      <protection locked="0"/>
    </xf>
    <xf numFmtId="0" fontId="17" fillId="0" borderId="6"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7" fillId="0" borderId="12" xfId="0" applyFont="1" applyFill="1" applyBorder="1" applyAlignment="1">
      <alignment horizontal="left" vertical="center" wrapText="1"/>
    </xf>
    <xf numFmtId="0" fontId="0" fillId="0" borderId="6" xfId="1" applyFont="1" applyFill="1" applyBorder="1" applyAlignment="1" applyProtection="1">
      <alignment horizontal="left" vertical="center" wrapText="1"/>
      <protection locked="0"/>
    </xf>
    <xf numFmtId="0" fontId="0" fillId="0" borderId="23" xfId="1" applyFont="1" applyFill="1" applyBorder="1" applyAlignment="1" applyProtection="1">
      <alignment horizontal="left" vertical="center" wrapText="1"/>
      <protection locked="0"/>
    </xf>
    <xf numFmtId="0" fontId="0" fillId="0" borderId="12" xfId="1" applyFont="1" applyFill="1" applyBorder="1" applyAlignment="1" applyProtection="1">
      <alignment horizontal="left" vertical="center" wrapText="1"/>
      <protection locked="0"/>
    </xf>
    <xf numFmtId="0" fontId="13" fillId="0" borderId="6" xfId="0" applyFont="1" applyBorder="1" applyAlignment="1">
      <alignment horizontal="left" vertical="center" wrapText="1"/>
    </xf>
    <xf numFmtId="0" fontId="13" fillId="0" borderId="23" xfId="0" applyFont="1" applyBorder="1" applyAlignment="1">
      <alignment horizontal="left" vertical="center" wrapText="1"/>
    </xf>
    <xf numFmtId="0" fontId="13" fillId="0" borderId="12" xfId="0" applyFont="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05227"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FF69BAD7-D50A-4928-B150-B4C59BE8F013}"/>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E7606520-EB87-4008-BE14-57024947A02E}"/>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49389</xdr:rowOff>
    </xdr:from>
    <xdr:to>
      <xdr:col>1</xdr:col>
      <xdr:colOff>109</xdr:colOff>
      <xdr:row>3</xdr:row>
      <xdr:rowOff>49432</xdr:rowOff>
    </xdr:to>
    <xdr:pic>
      <xdr:nvPicPr>
        <xdr:cNvPr id="2" name="Picture 1" descr="Picture">
          <a:extLst>
            <a:ext uri="{FF2B5EF4-FFF2-40B4-BE49-F238E27FC236}">
              <a16:creationId xmlns:a16="http://schemas.microsoft.com/office/drawing/2014/main" id="{71C638F5-71AA-4AD3-9D9B-94D48B724966}"/>
            </a:ext>
          </a:extLst>
        </xdr:cNvPr>
        <xdr:cNvPicPr>
          <a:picLocks noChangeAspect="1"/>
        </xdr:cNvPicPr>
      </xdr:nvPicPr>
      <xdr:blipFill>
        <a:blip xmlns:r="http://schemas.openxmlformats.org/officeDocument/2006/relationships" r:embed="rId1"/>
        <a:stretch>
          <a:fillRect/>
        </a:stretch>
      </xdr:blipFill>
      <xdr:spPr>
        <a:xfrm>
          <a:off x="0" y="49389"/>
          <a:ext cx="642165" cy="55037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atalia Cadena Sandoval" id="{5CCC5046-1BA7-4621-A2A1-F69510580363}" userId="S::ncadena@fedepalma.org::de2f3e2a-8992-4f2d-832f-e09b286cf5d5"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31" dT="2020-01-29T14:26:05.73" personId="{5CCC5046-1BA7-4621-A2A1-F69510580363}" id="{AEEB05E4-3E3B-4B26-BC1C-3192CB114205}">
    <text>Se debería realizar pruebas sobre el sistema para validar las actividades del 8.2.2 al 8.2.4, las cuales consistirian en:
1. Verificar el listado de cédulas y fecha de activación cargadas al sistema de información con respecto al físico.
2. Validar la asignación automática del consecutivo.
3. Solicitar el log de las cédulas creadas en el sistema en un período para verificar si existe algún tipo de salto.</text>
  </threadedComment>
</ThreadedComments>
</file>

<file path=xl/threadedComments/threadedComment2.xml><?xml version="1.0" encoding="utf-8"?>
<ThreadedComments xmlns="http://schemas.microsoft.com/office/spreadsheetml/2018/threadedcomments" xmlns:x="http://schemas.openxmlformats.org/spreadsheetml/2006/main">
  <threadedComment ref="G6" dT="2020-01-29T21:56:07.89" personId="{5CCC5046-1BA7-4621-A2A1-F69510580363}" id="{6DE7E059-86DD-4876-8480-66F69B5616C5}">
    <text>El auditor interno de los Fondos Parafiscales Palmeros ha evaluado la efectividad de las actividades del plan de mejoramiento suscrito por el Fondo de Fomento Palmero y existe razonabilidad suficiente para conceptuar que su alcance cierra la causa del hallazgo.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W351000"/>
  <sheetViews>
    <sheetView showGridLines="0" topLeftCell="I2" zoomScale="85" zoomScaleNormal="85" workbookViewId="0">
      <selection activeCell="O12" sqref="O12"/>
    </sheetView>
  </sheetViews>
  <sheetFormatPr baseColWidth="10" defaultColWidth="9.1796875" defaultRowHeight="14.5" x14ac:dyDescent="0.35"/>
  <cols>
    <col min="2" max="2" width="16.1796875" bestFit="1" customWidth="1"/>
    <col min="3" max="3" width="15" customWidth="1"/>
    <col min="4" max="4" width="10.81640625" customWidth="1"/>
    <col min="5" max="6" width="52" customWidth="1"/>
    <col min="7" max="9" width="44.7265625" customWidth="1"/>
    <col min="10" max="10" width="19.1796875" customWidth="1"/>
    <col min="11" max="11" width="13.81640625" customWidth="1"/>
    <col min="12" max="12" width="14.453125" customWidth="1"/>
    <col min="13" max="13" width="16.7265625" customWidth="1"/>
    <col min="14" max="14" width="45.1796875" customWidth="1"/>
    <col min="15" max="15" width="44.54296875" customWidth="1"/>
    <col min="16" max="16" width="27.26953125" bestFit="1" customWidth="1"/>
    <col min="17" max="17" width="44.54296875" customWidth="1"/>
    <col min="18" max="18" width="47.7265625" customWidth="1"/>
    <col min="19" max="256" width="8" customWidth="1"/>
  </cols>
  <sheetData>
    <row r="1" spans="1:257" x14ac:dyDescent="0.35">
      <c r="B1" s="1" t="s">
        <v>0</v>
      </c>
      <c r="C1" s="1">
        <v>53</v>
      </c>
      <c r="D1" s="159" t="s">
        <v>1</v>
      </c>
      <c r="E1" s="160"/>
      <c r="F1" s="160"/>
      <c r="G1" s="160"/>
      <c r="H1" s="160"/>
      <c r="I1" s="160"/>
      <c r="J1" s="160"/>
      <c r="K1" s="160"/>
      <c r="L1" s="160"/>
      <c r="M1" s="160"/>
      <c r="N1" s="3"/>
      <c r="O1" s="3"/>
    </row>
    <row r="2" spans="1:257" x14ac:dyDescent="0.35">
      <c r="B2" s="1" t="s">
        <v>2</v>
      </c>
      <c r="C2" s="1">
        <v>400</v>
      </c>
      <c r="D2" s="159" t="s">
        <v>3</v>
      </c>
      <c r="E2" s="160"/>
      <c r="F2" s="160"/>
      <c r="G2" s="160"/>
      <c r="H2" s="160"/>
      <c r="I2" s="160"/>
      <c r="J2" s="160"/>
      <c r="K2" s="160"/>
      <c r="L2" s="160"/>
      <c r="M2" s="160"/>
      <c r="N2" s="3"/>
      <c r="O2" s="3"/>
    </row>
    <row r="3" spans="1:257" x14ac:dyDescent="0.35">
      <c r="B3" s="1" t="s">
        <v>4</v>
      </c>
      <c r="C3" s="1">
        <v>1</v>
      </c>
    </row>
    <row r="4" spans="1:257" x14ac:dyDescent="0.35">
      <c r="B4" s="1" t="s">
        <v>5</v>
      </c>
      <c r="C4" s="1">
        <v>60</v>
      </c>
    </row>
    <row r="5" spans="1:257" x14ac:dyDescent="0.35">
      <c r="B5" s="1" t="s">
        <v>6</v>
      </c>
      <c r="C5" s="2">
        <v>43495</v>
      </c>
    </row>
    <row r="6" spans="1:257" x14ac:dyDescent="0.35">
      <c r="B6" s="1" t="s">
        <v>7</v>
      </c>
      <c r="C6" s="1">
        <v>0</v>
      </c>
      <c r="D6" s="1" t="s">
        <v>8</v>
      </c>
    </row>
    <row r="8" spans="1:257" x14ac:dyDescent="0.35">
      <c r="A8" s="87" t="s">
        <v>9</v>
      </c>
      <c r="B8" s="161" t="s">
        <v>10</v>
      </c>
      <c r="C8" s="162"/>
      <c r="D8" s="162"/>
      <c r="E8" s="162"/>
      <c r="F8" s="162"/>
      <c r="G8" s="162"/>
      <c r="H8" s="162"/>
      <c r="I8" s="162"/>
      <c r="J8" s="162"/>
      <c r="K8" s="162"/>
      <c r="L8" s="162"/>
      <c r="M8" s="162"/>
      <c r="N8" s="93"/>
      <c r="O8" s="93"/>
      <c r="P8" s="13"/>
      <c r="Q8" s="13"/>
      <c r="R8" s="13"/>
    </row>
    <row r="9" spans="1:257" x14ac:dyDescent="0.35">
      <c r="A9" s="88"/>
      <c r="B9" s="88"/>
      <c r="C9" s="90">
        <v>4</v>
      </c>
      <c r="D9" s="85">
        <v>8</v>
      </c>
      <c r="E9" s="73">
        <v>12</v>
      </c>
      <c r="F9" s="73">
        <v>16</v>
      </c>
      <c r="G9" s="73">
        <v>20</v>
      </c>
      <c r="H9" s="73">
        <v>24</v>
      </c>
      <c r="I9" s="73">
        <v>28</v>
      </c>
      <c r="J9" s="73">
        <v>31</v>
      </c>
      <c r="K9" s="73">
        <v>32</v>
      </c>
      <c r="L9" s="73">
        <v>36</v>
      </c>
      <c r="M9" s="73">
        <v>40</v>
      </c>
      <c r="N9" s="73">
        <v>44</v>
      </c>
      <c r="O9" s="73">
        <v>48</v>
      </c>
      <c r="P9" s="13"/>
      <c r="Q9" s="13"/>
      <c r="R9" s="13"/>
    </row>
    <row r="10" spans="1:257" ht="43.5" x14ac:dyDescent="0.35">
      <c r="A10" s="88"/>
      <c r="B10" s="88"/>
      <c r="C10" s="91" t="s">
        <v>11</v>
      </c>
      <c r="D10" s="86" t="s">
        <v>12</v>
      </c>
      <c r="E10" s="7" t="s">
        <v>13</v>
      </c>
      <c r="F10" s="7" t="s">
        <v>14</v>
      </c>
      <c r="G10" s="7" t="s">
        <v>15</v>
      </c>
      <c r="H10" s="7" t="s">
        <v>16</v>
      </c>
      <c r="I10" s="7" t="s">
        <v>17</v>
      </c>
      <c r="J10" s="7" t="s">
        <v>18</v>
      </c>
      <c r="K10" s="7" t="s">
        <v>19</v>
      </c>
      <c r="L10" s="7" t="s">
        <v>20</v>
      </c>
      <c r="M10" s="7" t="s">
        <v>21</v>
      </c>
      <c r="N10" s="7" t="s">
        <v>22</v>
      </c>
      <c r="O10" s="7" t="s">
        <v>23</v>
      </c>
      <c r="P10" s="7" t="s">
        <v>40</v>
      </c>
      <c r="Q10" s="7" t="s">
        <v>41</v>
      </c>
      <c r="R10" s="13"/>
      <c r="IW10" s="4"/>
    </row>
    <row r="11" spans="1:257" ht="112.5" customHeight="1" x14ac:dyDescent="0.35">
      <c r="A11" s="90">
        <v>1</v>
      </c>
      <c r="B11" s="92" t="s">
        <v>24</v>
      </c>
      <c r="C11" s="89" t="s">
        <v>26</v>
      </c>
      <c r="D11" s="55">
        <v>1</v>
      </c>
      <c r="E11" s="56" t="s">
        <v>98</v>
      </c>
      <c r="F11" s="57" t="s">
        <v>114</v>
      </c>
      <c r="G11" s="58" t="s">
        <v>77</v>
      </c>
      <c r="H11" s="58" t="s">
        <v>115</v>
      </c>
      <c r="I11" s="58" t="s">
        <v>57</v>
      </c>
      <c r="J11" s="76">
        <v>1</v>
      </c>
      <c r="K11" s="39">
        <v>43497</v>
      </c>
      <c r="L11" s="12">
        <v>43830</v>
      </c>
      <c r="M11" s="14">
        <f t="shared" ref="M11:M28" si="0">(L11-K11)/7</f>
        <v>47.571428571428569</v>
      </c>
      <c r="N11" s="34"/>
      <c r="O11" s="34" t="s">
        <v>25</v>
      </c>
      <c r="P11" s="66" t="s">
        <v>106</v>
      </c>
      <c r="Q11" s="35"/>
      <c r="R11" s="9"/>
    </row>
    <row r="12" spans="1:257" s="3" customFormat="1" ht="87" x14ac:dyDescent="0.35">
      <c r="A12" s="73">
        <v>2</v>
      </c>
      <c r="B12" s="54" t="s">
        <v>28</v>
      </c>
      <c r="C12" s="72" t="s">
        <v>26</v>
      </c>
      <c r="D12" s="55">
        <v>1</v>
      </c>
      <c r="E12" s="56" t="s">
        <v>98</v>
      </c>
      <c r="F12" s="59" t="s">
        <v>99</v>
      </c>
      <c r="G12" s="60" t="s">
        <v>101</v>
      </c>
      <c r="H12" s="60" t="s">
        <v>100</v>
      </c>
      <c r="I12" s="58" t="s">
        <v>102</v>
      </c>
      <c r="J12" s="76">
        <v>150</v>
      </c>
      <c r="K12" s="39">
        <v>43497</v>
      </c>
      <c r="L12" s="12">
        <v>43830</v>
      </c>
      <c r="M12" s="14">
        <f t="shared" si="0"/>
        <v>47.571428571428569</v>
      </c>
      <c r="N12" s="34"/>
      <c r="O12" s="34"/>
      <c r="P12" s="66" t="s">
        <v>105</v>
      </c>
      <c r="Q12" s="35"/>
      <c r="R12" s="9"/>
    </row>
    <row r="13" spans="1:257" s="3" customFormat="1" ht="87" x14ac:dyDescent="0.35">
      <c r="A13" s="73">
        <v>3</v>
      </c>
      <c r="B13" s="54" t="s">
        <v>29</v>
      </c>
      <c r="C13" s="72" t="s">
        <v>26</v>
      </c>
      <c r="D13" s="55">
        <v>1</v>
      </c>
      <c r="E13" s="56" t="s">
        <v>98</v>
      </c>
      <c r="F13" s="59" t="s">
        <v>99</v>
      </c>
      <c r="G13" s="60" t="s">
        <v>58</v>
      </c>
      <c r="H13" s="60" t="s">
        <v>59</v>
      </c>
      <c r="I13" s="58" t="s">
        <v>60</v>
      </c>
      <c r="J13" s="76">
        <v>1</v>
      </c>
      <c r="K13" s="39">
        <v>43497</v>
      </c>
      <c r="L13" s="12">
        <v>43677</v>
      </c>
      <c r="M13" s="14">
        <f t="shared" si="0"/>
        <v>25.714285714285715</v>
      </c>
      <c r="N13" s="34"/>
      <c r="O13" s="34"/>
      <c r="P13" s="66" t="s">
        <v>116</v>
      </c>
      <c r="Q13" s="35"/>
      <c r="R13" s="9"/>
    </row>
    <row r="14" spans="1:257" s="3" customFormat="1" ht="87" x14ac:dyDescent="0.35">
      <c r="A14" s="84">
        <v>4</v>
      </c>
      <c r="B14" s="54" t="s">
        <v>30</v>
      </c>
      <c r="C14" s="72" t="s">
        <v>26</v>
      </c>
      <c r="D14" s="55">
        <v>2</v>
      </c>
      <c r="E14" s="56" t="s">
        <v>76</v>
      </c>
      <c r="F14" s="57" t="s">
        <v>117</v>
      </c>
      <c r="G14" s="58" t="s">
        <v>103</v>
      </c>
      <c r="H14" s="58" t="s">
        <v>131</v>
      </c>
      <c r="I14" s="58" t="s">
        <v>104</v>
      </c>
      <c r="J14" s="76">
        <v>1</v>
      </c>
      <c r="K14" s="39">
        <v>43498</v>
      </c>
      <c r="L14" s="12">
        <v>43677</v>
      </c>
      <c r="M14" s="14">
        <f t="shared" si="0"/>
        <v>25.571428571428573</v>
      </c>
      <c r="N14" s="36"/>
      <c r="O14" s="37"/>
      <c r="P14" s="66" t="s">
        <v>107</v>
      </c>
      <c r="Q14" s="38"/>
      <c r="R14" s="9"/>
    </row>
    <row r="15" spans="1:257" s="3" customFormat="1" ht="87" x14ac:dyDescent="0.35">
      <c r="A15" s="84">
        <v>5</v>
      </c>
      <c r="B15" s="54" t="s">
        <v>31</v>
      </c>
      <c r="C15" s="72" t="s">
        <v>26</v>
      </c>
      <c r="D15" s="55">
        <v>2</v>
      </c>
      <c r="E15" s="56" t="s">
        <v>76</v>
      </c>
      <c r="F15" s="57" t="s">
        <v>117</v>
      </c>
      <c r="G15" s="58" t="s">
        <v>103</v>
      </c>
      <c r="H15" s="58" t="s">
        <v>55</v>
      </c>
      <c r="I15" s="58" t="s">
        <v>56</v>
      </c>
      <c r="J15" s="77">
        <v>1</v>
      </c>
      <c r="K15" s="39">
        <v>43678</v>
      </c>
      <c r="L15" s="12">
        <v>43830</v>
      </c>
      <c r="M15" s="14">
        <f t="shared" si="0"/>
        <v>21.714285714285715</v>
      </c>
      <c r="N15" s="36"/>
      <c r="O15" s="37"/>
      <c r="P15" s="66" t="s">
        <v>107</v>
      </c>
      <c r="Q15" s="38"/>
      <c r="R15" s="9"/>
    </row>
    <row r="16" spans="1:257" ht="101.5" x14ac:dyDescent="0.35">
      <c r="A16" s="84">
        <v>6</v>
      </c>
      <c r="B16" s="54" t="s">
        <v>32</v>
      </c>
      <c r="C16" s="72" t="s">
        <v>26</v>
      </c>
      <c r="D16" s="61">
        <v>3</v>
      </c>
      <c r="E16" s="62" t="s">
        <v>108</v>
      </c>
      <c r="F16" s="63" t="s">
        <v>109</v>
      </c>
      <c r="G16" s="64" t="s">
        <v>118</v>
      </c>
      <c r="H16" s="58" t="s">
        <v>119</v>
      </c>
      <c r="I16" s="58" t="s">
        <v>113</v>
      </c>
      <c r="J16" s="78">
        <v>1</v>
      </c>
      <c r="K16" s="39">
        <v>43497</v>
      </c>
      <c r="L16" s="12">
        <v>43524</v>
      </c>
      <c r="M16" s="14">
        <f t="shared" si="0"/>
        <v>3.8571428571428572</v>
      </c>
      <c r="N16" s="66"/>
      <c r="O16" s="67" t="s">
        <v>25</v>
      </c>
      <c r="P16" s="66" t="s">
        <v>50</v>
      </c>
      <c r="Q16" s="68"/>
      <c r="R16" s="9"/>
    </row>
    <row r="17" spans="1:19" s="3" customFormat="1" ht="101.5" x14ac:dyDescent="0.35">
      <c r="A17" s="84">
        <v>7</v>
      </c>
      <c r="B17" s="54" t="s">
        <v>33</v>
      </c>
      <c r="C17" s="72" t="s">
        <v>26</v>
      </c>
      <c r="D17" s="61">
        <v>3</v>
      </c>
      <c r="E17" s="62" t="s">
        <v>108</v>
      </c>
      <c r="F17" s="63" t="s">
        <v>51</v>
      </c>
      <c r="G17" s="64" t="s">
        <v>118</v>
      </c>
      <c r="H17" s="58" t="s">
        <v>120</v>
      </c>
      <c r="I17" s="58" t="s">
        <v>112</v>
      </c>
      <c r="J17" s="78">
        <v>1</v>
      </c>
      <c r="K17" s="39">
        <v>43525</v>
      </c>
      <c r="L17" s="12">
        <v>43555</v>
      </c>
      <c r="M17" s="14">
        <f t="shared" si="0"/>
        <v>4.2857142857142856</v>
      </c>
      <c r="N17" s="66"/>
      <c r="O17" s="67"/>
      <c r="P17" s="66" t="s">
        <v>50</v>
      </c>
      <c r="Q17" s="68"/>
      <c r="R17" s="16"/>
      <c r="S17" s="3">
        <f>LEN(R17)</f>
        <v>0</v>
      </c>
    </row>
    <row r="18" spans="1:19" s="3" customFormat="1" ht="101.5" x14ac:dyDescent="0.35">
      <c r="A18" s="84">
        <v>8</v>
      </c>
      <c r="B18" s="54" t="s">
        <v>69</v>
      </c>
      <c r="C18" s="72" t="s">
        <v>26</v>
      </c>
      <c r="D18" s="61">
        <v>3</v>
      </c>
      <c r="E18" s="62" t="s">
        <v>97</v>
      </c>
      <c r="F18" s="63" t="s">
        <v>109</v>
      </c>
      <c r="G18" s="64" t="s">
        <v>118</v>
      </c>
      <c r="H18" s="58" t="s">
        <v>121</v>
      </c>
      <c r="I18" s="58" t="s">
        <v>62</v>
      </c>
      <c r="J18" s="78">
        <v>1</v>
      </c>
      <c r="K18" s="39">
        <v>43556</v>
      </c>
      <c r="L18" s="12">
        <v>43585</v>
      </c>
      <c r="M18" s="14">
        <f t="shared" si="0"/>
        <v>4.1428571428571432</v>
      </c>
      <c r="N18" s="66"/>
      <c r="O18" s="67"/>
      <c r="P18" s="66" t="s">
        <v>50</v>
      </c>
      <c r="Q18" s="68"/>
      <c r="R18" s="9"/>
    </row>
    <row r="19" spans="1:19" s="3" customFormat="1" ht="101.5" x14ac:dyDescent="0.35">
      <c r="A19" s="84">
        <v>9</v>
      </c>
      <c r="B19" s="27" t="s">
        <v>34</v>
      </c>
      <c r="C19" s="72" t="s">
        <v>26</v>
      </c>
      <c r="D19" s="8">
        <v>4</v>
      </c>
      <c r="E19" s="24" t="s">
        <v>132</v>
      </c>
      <c r="F19" s="6" t="s">
        <v>63</v>
      </c>
      <c r="G19" s="15" t="s">
        <v>66</v>
      </c>
      <c r="H19" s="58" t="s">
        <v>133</v>
      </c>
      <c r="I19" s="58" t="s">
        <v>134</v>
      </c>
      <c r="J19" s="79">
        <v>1</v>
      </c>
      <c r="K19" s="11">
        <v>43497</v>
      </c>
      <c r="L19" s="12">
        <v>43585</v>
      </c>
      <c r="M19" s="14">
        <f t="shared" si="0"/>
        <v>12.571428571428571</v>
      </c>
      <c r="N19" s="41"/>
      <c r="O19" s="69"/>
      <c r="P19" s="41" t="s">
        <v>50</v>
      </c>
      <c r="Q19" s="70"/>
      <c r="R19" s="9"/>
    </row>
    <row r="20" spans="1:19" s="3" customFormat="1" ht="101.5" x14ac:dyDescent="0.35">
      <c r="A20" s="84">
        <v>10</v>
      </c>
      <c r="B20" s="54" t="s">
        <v>35</v>
      </c>
      <c r="C20" s="72" t="s">
        <v>26</v>
      </c>
      <c r="D20" s="8">
        <v>4</v>
      </c>
      <c r="E20" s="24" t="s">
        <v>132</v>
      </c>
      <c r="F20" s="6" t="s">
        <v>63</v>
      </c>
      <c r="G20" s="15" t="s">
        <v>66</v>
      </c>
      <c r="H20" s="15" t="s">
        <v>122</v>
      </c>
      <c r="I20" s="15" t="s">
        <v>67</v>
      </c>
      <c r="J20" s="79">
        <v>1</v>
      </c>
      <c r="K20" s="11">
        <v>43497</v>
      </c>
      <c r="L20" s="12">
        <v>43646</v>
      </c>
      <c r="M20" s="14">
        <f t="shared" si="0"/>
        <v>21.285714285714285</v>
      </c>
      <c r="N20" s="41"/>
      <c r="O20" s="69"/>
      <c r="P20" s="41" t="s">
        <v>50</v>
      </c>
      <c r="Q20" s="70"/>
      <c r="R20" s="9"/>
    </row>
    <row r="21" spans="1:19" ht="101.5" x14ac:dyDescent="0.35">
      <c r="A21" s="84">
        <v>11</v>
      </c>
      <c r="B21" s="54" t="s">
        <v>142</v>
      </c>
      <c r="C21" s="72" t="s">
        <v>26</v>
      </c>
      <c r="D21" s="8">
        <v>4</v>
      </c>
      <c r="E21" s="24" t="s">
        <v>135</v>
      </c>
      <c r="F21" s="6" t="s">
        <v>63</v>
      </c>
      <c r="G21" s="15" t="s">
        <v>66</v>
      </c>
      <c r="H21" s="15" t="s">
        <v>65</v>
      </c>
      <c r="I21" s="15" t="s">
        <v>64</v>
      </c>
      <c r="J21" s="22">
        <v>1</v>
      </c>
      <c r="K21" s="11">
        <v>43497</v>
      </c>
      <c r="L21" s="12">
        <v>43524</v>
      </c>
      <c r="M21" s="14">
        <f t="shared" si="0"/>
        <v>3.8571428571428572</v>
      </c>
      <c r="N21" s="66"/>
      <c r="O21" s="67" t="s">
        <v>25</v>
      </c>
      <c r="P21" s="66" t="s">
        <v>50</v>
      </c>
      <c r="Q21" s="68"/>
      <c r="R21" s="17"/>
      <c r="S21" s="3"/>
    </row>
    <row r="22" spans="1:19" s="3" customFormat="1" ht="116" x14ac:dyDescent="0.35">
      <c r="A22" s="84">
        <v>12</v>
      </c>
      <c r="B22" s="27" t="s">
        <v>143</v>
      </c>
      <c r="C22" s="72" t="s">
        <v>26</v>
      </c>
      <c r="D22" s="8">
        <v>5</v>
      </c>
      <c r="E22" s="26" t="s">
        <v>110</v>
      </c>
      <c r="F22" s="6" t="s">
        <v>111</v>
      </c>
      <c r="G22" s="15" t="s">
        <v>68</v>
      </c>
      <c r="H22" s="25" t="s">
        <v>136</v>
      </c>
      <c r="I22" s="15" t="s">
        <v>134</v>
      </c>
      <c r="J22" s="79">
        <v>1</v>
      </c>
      <c r="K22" s="11">
        <v>43497</v>
      </c>
      <c r="L22" s="12">
        <v>43585</v>
      </c>
      <c r="M22" s="14">
        <f t="shared" si="0"/>
        <v>12.571428571428571</v>
      </c>
      <c r="N22" s="41"/>
      <c r="O22" s="69"/>
      <c r="P22" s="41" t="s">
        <v>50</v>
      </c>
      <c r="Q22" s="70"/>
      <c r="R22" s="17"/>
    </row>
    <row r="23" spans="1:19" ht="87" x14ac:dyDescent="0.35">
      <c r="A23" s="84">
        <v>13</v>
      </c>
      <c r="B23" s="54" t="s">
        <v>144</v>
      </c>
      <c r="C23" s="72" t="s">
        <v>26</v>
      </c>
      <c r="D23" s="8">
        <v>6</v>
      </c>
      <c r="E23" s="19" t="s">
        <v>52</v>
      </c>
      <c r="F23" s="20" t="s">
        <v>123</v>
      </c>
      <c r="G23" s="21" t="s">
        <v>53</v>
      </c>
      <c r="H23" s="21" t="s">
        <v>124</v>
      </c>
      <c r="I23" s="21" t="s">
        <v>61</v>
      </c>
      <c r="J23" s="18">
        <v>1</v>
      </c>
      <c r="K23" s="11">
        <v>43497</v>
      </c>
      <c r="L23" s="12">
        <v>43646</v>
      </c>
      <c r="M23" s="14">
        <f t="shared" si="0"/>
        <v>21.285714285714285</v>
      </c>
      <c r="N23" s="67"/>
      <c r="O23" s="67" t="s">
        <v>25</v>
      </c>
      <c r="P23" s="42" t="s">
        <v>137</v>
      </c>
      <c r="Q23" s="68"/>
      <c r="R23" s="9"/>
    </row>
    <row r="24" spans="1:19" ht="87" x14ac:dyDescent="0.35">
      <c r="A24" s="84">
        <v>14</v>
      </c>
      <c r="B24" s="54" t="s">
        <v>36</v>
      </c>
      <c r="C24" s="72" t="s">
        <v>26</v>
      </c>
      <c r="D24" s="8">
        <v>7</v>
      </c>
      <c r="E24" s="6" t="s">
        <v>45</v>
      </c>
      <c r="F24" s="6" t="s">
        <v>43</v>
      </c>
      <c r="G24" s="10" t="s">
        <v>125</v>
      </c>
      <c r="H24" s="10" t="s">
        <v>126</v>
      </c>
      <c r="I24" s="10" t="s">
        <v>127</v>
      </c>
      <c r="J24" s="29">
        <v>1</v>
      </c>
      <c r="K24" s="11">
        <v>43497</v>
      </c>
      <c r="L24" s="12">
        <v>43677</v>
      </c>
      <c r="M24" s="14">
        <f t="shared" si="0"/>
        <v>25.714285714285715</v>
      </c>
      <c r="N24" s="67"/>
      <c r="O24" s="67" t="s">
        <v>25</v>
      </c>
      <c r="P24" s="42" t="s">
        <v>42</v>
      </c>
      <c r="Q24" s="68"/>
      <c r="R24" s="9"/>
    </row>
    <row r="25" spans="1:19" s="3" customFormat="1" ht="87" x14ac:dyDescent="0.35">
      <c r="A25" s="84">
        <v>15</v>
      </c>
      <c r="B25" s="27" t="s">
        <v>37</v>
      </c>
      <c r="C25" s="72" t="s">
        <v>26</v>
      </c>
      <c r="D25" s="8">
        <v>7</v>
      </c>
      <c r="E25" s="5" t="s">
        <v>44</v>
      </c>
      <c r="F25" s="6" t="s">
        <v>43</v>
      </c>
      <c r="G25" s="10" t="s">
        <v>125</v>
      </c>
      <c r="H25" s="10" t="s">
        <v>128</v>
      </c>
      <c r="I25" s="10" t="s">
        <v>138</v>
      </c>
      <c r="J25" s="65">
        <v>25</v>
      </c>
      <c r="K25" s="11">
        <v>43497</v>
      </c>
      <c r="L25" s="12">
        <v>43677</v>
      </c>
      <c r="M25" s="14">
        <f t="shared" si="0"/>
        <v>25.714285714285715</v>
      </c>
      <c r="N25" s="67"/>
      <c r="O25" s="67"/>
      <c r="P25" s="42" t="s">
        <v>83</v>
      </c>
      <c r="Q25" s="42"/>
      <c r="R25" s="9"/>
    </row>
    <row r="26" spans="1:19" ht="101.5" x14ac:dyDescent="0.35">
      <c r="A26" s="84">
        <v>16</v>
      </c>
      <c r="B26" s="54" t="s">
        <v>38</v>
      </c>
      <c r="C26" s="72" t="s">
        <v>26</v>
      </c>
      <c r="D26" s="8">
        <v>8</v>
      </c>
      <c r="E26" s="40" t="s">
        <v>84</v>
      </c>
      <c r="F26" s="6" t="s">
        <v>78</v>
      </c>
      <c r="G26" s="41" t="s">
        <v>85</v>
      </c>
      <c r="H26" s="32" t="s">
        <v>86</v>
      </c>
      <c r="I26" s="42" t="s">
        <v>79</v>
      </c>
      <c r="J26" s="43">
        <v>1</v>
      </c>
      <c r="K26" s="30">
        <v>43497</v>
      </c>
      <c r="L26" s="30">
        <v>43769</v>
      </c>
      <c r="M26" s="14">
        <f t="shared" si="0"/>
        <v>38.857142857142854</v>
      </c>
      <c r="N26" s="67"/>
      <c r="O26" s="67"/>
      <c r="P26" s="42" t="s">
        <v>46</v>
      </c>
      <c r="Q26" s="42" t="s">
        <v>48</v>
      </c>
    </row>
    <row r="27" spans="1:19" ht="116" x14ac:dyDescent="0.35">
      <c r="A27" s="84">
        <v>17</v>
      </c>
      <c r="B27" s="54" t="s">
        <v>39</v>
      </c>
      <c r="C27" s="72" t="s">
        <v>26</v>
      </c>
      <c r="D27" s="8">
        <v>8</v>
      </c>
      <c r="E27" s="80" t="s">
        <v>84</v>
      </c>
      <c r="F27" s="74" t="s">
        <v>78</v>
      </c>
      <c r="G27" s="41" t="s">
        <v>85</v>
      </c>
      <c r="H27" s="32" t="s">
        <v>71</v>
      </c>
      <c r="I27" s="42" t="s">
        <v>79</v>
      </c>
      <c r="J27" s="43">
        <v>1</v>
      </c>
      <c r="K27" s="30">
        <v>43497</v>
      </c>
      <c r="L27" s="30">
        <v>43769</v>
      </c>
      <c r="M27" s="14">
        <f t="shared" si="0"/>
        <v>38.857142857142854</v>
      </c>
      <c r="N27" s="67"/>
      <c r="O27" s="67"/>
      <c r="P27" s="42" t="s">
        <v>46</v>
      </c>
      <c r="Q27" s="42" t="s">
        <v>48</v>
      </c>
    </row>
    <row r="28" spans="1:19" ht="110.25" customHeight="1" x14ac:dyDescent="0.35">
      <c r="A28" s="84">
        <v>18</v>
      </c>
      <c r="B28" s="27" t="s">
        <v>70</v>
      </c>
      <c r="C28" s="72" t="s">
        <v>26</v>
      </c>
      <c r="D28" s="8">
        <v>8</v>
      </c>
      <c r="E28" s="80" t="s">
        <v>84</v>
      </c>
      <c r="F28" s="74" t="s">
        <v>78</v>
      </c>
      <c r="G28" s="41" t="s">
        <v>85</v>
      </c>
      <c r="H28" s="32" t="s">
        <v>129</v>
      </c>
      <c r="I28" s="42" t="s">
        <v>80</v>
      </c>
      <c r="J28" s="43">
        <v>1</v>
      </c>
      <c r="K28" s="30">
        <v>43497</v>
      </c>
      <c r="L28" s="30">
        <v>43677</v>
      </c>
      <c r="M28" s="14">
        <f t="shared" si="0"/>
        <v>25.714285714285715</v>
      </c>
      <c r="N28" s="67"/>
      <c r="O28" s="67"/>
      <c r="P28" s="42" t="s">
        <v>46</v>
      </c>
      <c r="Q28" s="42" t="s">
        <v>48</v>
      </c>
    </row>
    <row r="29" spans="1:19" ht="101.5" x14ac:dyDescent="0.35">
      <c r="A29" s="84">
        <v>19</v>
      </c>
      <c r="B29" s="54" t="s">
        <v>49</v>
      </c>
      <c r="C29" s="72" t="s">
        <v>26</v>
      </c>
      <c r="D29" s="8">
        <v>8</v>
      </c>
      <c r="E29" s="82" t="s">
        <v>84</v>
      </c>
      <c r="F29" s="74" t="s">
        <v>78</v>
      </c>
      <c r="G29" s="41" t="s">
        <v>85</v>
      </c>
      <c r="H29" s="32" t="s">
        <v>87</v>
      </c>
      <c r="I29" s="42" t="s">
        <v>81</v>
      </c>
      <c r="J29" s="43">
        <v>1</v>
      </c>
      <c r="K29" s="30">
        <v>43497</v>
      </c>
      <c r="L29" s="30">
        <v>43677</v>
      </c>
      <c r="M29" s="14">
        <f t="shared" ref="M29:M34" si="1">(L29-K29)/7</f>
        <v>25.714285714285715</v>
      </c>
      <c r="N29" s="67"/>
      <c r="O29" s="67"/>
      <c r="P29" s="42" t="s">
        <v>46</v>
      </c>
      <c r="Q29" s="42" t="s">
        <v>48</v>
      </c>
    </row>
    <row r="30" spans="1:19" ht="72.5" x14ac:dyDescent="0.35">
      <c r="A30" s="84">
        <v>20</v>
      </c>
      <c r="B30" s="54" t="s">
        <v>72</v>
      </c>
      <c r="C30" s="72" t="s">
        <v>26</v>
      </c>
      <c r="D30" s="8">
        <v>8</v>
      </c>
      <c r="E30" s="81" t="s">
        <v>139</v>
      </c>
      <c r="F30" s="74" t="s">
        <v>130</v>
      </c>
      <c r="G30" s="41" t="s">
        <v>92</v>
      </c>
      <c r="H30" s="33" t="s">
        <v>93</v>
      </c>
      <c r="I30" s="42" t="s">
        <v>88</v>
      </c>
      <c r="J30" s="43">
        <v>1</v>
      </c>
      <c r="K30" s="30">
        <v>43497</v>
      </c>
      <c r="L30" s="30">
        <v>43769</v>
      </c>
      <c r="M30" s="14">
        <f t="shared" si="1"/>
        <v>38.857142857142854</v>
      </c>
      <c r="N30" s="67"/>
      <c r="O30" s="67"/>
      <c r="P30" s="42" t="s">
        <v>47</v>
      </c>
      <c r="Q30" s="42" t="s">
        <v>48</v>
      </c>
    </row>
    <row r="31" spans="1:19" ht="72.5" x14ac:dyDescent="0.35">
      <c r="A31" s="84">
        <v>21</v>
      </c>
      <c r="B31" s="27" t="s">
        <v>73</v>
      </c>
      <c r="C31" s="72" t="s">
        <v>26</v>
      </c>
      <c r="D31" s="8">
        <v>8</v>
      </c>
      <c r="E31" s="81" t="s">
        <v>139</v>
      </c>
      <c r="F31" s="74" t="s">
        <v>82</v>
      </c>
      <c r="G31" s="41" t="s">
        <v>92</v>
      </c>
      <c r="H31" s="31" t="s">
        <v>140</v>
      </c>
      <c r="I31" s="42" t="s">
        <v>141</v>
      </c>
      <c r="J31" s="44">
        <v>1</v>
      </c>
      <c r="K31" s="30">
        <v>43497</v>
      </c>
      <c r="L31" s="30">
        <v>43769</v>
      </c>
      <c r="M31" s="14">
        <f t="shared" si="1"/>
        <v>38.857142857142854</v>
      </c>
      <c r="N31" s="67"/>
      <c r="O31" s="67"/>
      <c r="P31" s="42" t="s">
        <v>47</v>
      </c>
      <c r="Q31" s="42" t="s">
        <v>48</v>
      </c>
    </row>
    <row r="32" spans="1:19" ht="72.5" x14ac:dyDescent="0.35">
      <c r="A32" s="84">
        <v>22</v>
      </c>
      <c r="B32" s="54" t="s">
        <v>74</v>
      </c>
      <c r="C32" s="72" t="s">
        <v>26</v>
      </c>
      <c r="D32" s="8">
        <v>8</v>
      </c>
      <c r="E32" s="81" t="s">
        <v>139</v>
      </c>
      <c r="F32" s="74" t="s">
        <v>82</v>
      </c>
      <c r="G32" s="41" t="s">
        <v>92</v>
      </c>
      <c r="H32" s="45" t="s">
        <v>94</v>
      </c>
      <c r="I32" s="42" t="s">
        <v>89</v>
      </c>
      <c r="J32" s="28">
        <v>1</v>
      </c>
      <c r="K32" s="30">
        <v>43497</v>
      </c>
      <c r="L32" s="30">
        <v>43769</v>
      </c>
      <c r="M32" s="14">
        <f t="shared" si="1"/>
        <v>38.857142857142854</v>
      </c>
      <c r="N32" s="67"/>
      <c r="O32" s="67"/>
      <c r="P32" s="42" t="s">
        <v>47</v>
      </c>
      <c r="Q32" s="42" t="s">
        <v>48</v>
      </c>
    </row>
    <row r="33" spans="1:17" ht="72.5" x14ac:dyDescent="0.35">
      <c r="A33" s="84">
        <v>23</v>
      </c>
      <c r="B33" s="54" t="s">
        <v>54</v>
      </c>
      <c r="C33" s="72" t="s">
        <v>26</v>
      </c>
      <c r="D33" s="49">
        <v>8</v>
      </c>
      <c r="E33" s="81" t="s">
        <v>139</v>
      </c>
      <c r="F33" s="75" t="s">
        <v>82</v>
      </c>
      <c r="G33" s="41" t="s">
        <v>92</v>
      </c>
      <c r="H33" s="46" t="s">
        <v>95</v>
      </c>
      <c r="I33" s="50" t="s">
        <v>90</v>
      </c>
      <c r="J33" s="48">
        <v>1</v>
      </c>
      <c r="K33" s="51">
        <v>43497</v>
      </c>
      <c r="L33" s="51">
        <v>43769</v>
      </c>
      <c r="M33" s="14">
        <f t="shared" si="1"/>
        <v>38.857142857142854</v>
      </c>
      <c r="N33" s="71"/>
      <c r="O33" s="71"/>
      <c r="P33" s="50" t="s">
        <v>47</v>
      </c>
      <c r="Q33" s="50" t="s">
        <v>48</v>
      </c>
    </row>
    <row r="34" spans="1:17" ht="72.5" x14ac:dyDescent="0.35">
      <c r="A34" s="84">
        <v>24</v>
      </c>
      <c r="B34" s="27" t="s">
        <v>75</v>
      </c>
      <c r="C34" s="72" t="s">
        <v>26</v>
      </c>
      <c r="D34" s="23">
        <v>8</v>
      </c>
      <c r="E34" s="83" t="s">
        <v>139</v>
      </c>
      <c r="F34" s="74" t="s">
        <v>82</v>
      </c>
      <c r="G34" s="32" t="s">
        <v>92</v>
      </c>
      <c r="H34" s="52" t="s">
        <v>96</v>
      </c>
      <c r="I34" s="53" t="s">
        <v>91</v>
      </c>
      <c r="J34" s="28">
        <v>1</v>
      </c>
      <c r="K34" s="30">
        <v>43497</v>
      </c>
      <c r="L34" s="30">
        <v>43769</v>
      </c>
      <c r="M34" s="14">
        <f t="shared" si="1"/>
        <v>38.857142857142854</v>
      </c>
      <c r="N34" s="69"/>
      <c r="O34" s="69"/>
      <c r="P34" s="53" t="s">
        <v>47</v>
      </c>
      <c r="Q34" s="53" t="s">
        <v>48</v>
      </c>
    </row>
    <row r="35" spans="1:17" x14ac:dyDescent="0.35">
      <c r="G35" s="47"/>
      <c r="H35" s="47"/>
      <c r="I35" s="47"/>
      <c r="J35" s="47"/>
      <c r="K35" s="47"/>
    </row>
    <row r="36" spans="1:17" x14ac:dyDescent="0.35">
      <c r="G36" s="47"/>
      <c r="H36" s="47"/>
      <c r="I36" s="47"/>
      <c r="J36" s="47"/>
      <c r="K36" s="47"/>
    </row>
    <row r="350999" spans="1:1" x14ac:dyDescent="0.35">
      <c r="A350999" t="s">
        <v>26</v>
      </c>
    </row>
    <row r="351000" spans="1:1" x14ac:dyDescent="0.35">
      <c r="A351000" t="s">
        <v>27</v>
      </c>
    </row>
  </sheetData>
  <mergeCells count="3">
    <mergeCell ref="D1:M1"/>
    <mergeCell ref="D2:M2"/>
    <mergeCell ref="B8:M8"/>
  </mergeCells>
  <dataValidations count="12">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2:G18 G24:G25" xr:uid="{00000000-0002-0000-0000-00000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2:H15 H24:H25" xr:uid="{00000000-0002-0000-0000-00000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4:I15 I24:I25" xr:uid="{00000000-0002-0000-0000-000002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24:J25" xr:uid="{00000000-0002-0000-00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5 N23:N34" xr:uid="{00000000-0002-0000-0000-00000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4" xr:uid="{00000000-0002-0000-0000-000005000000}">
      <formula1>$A$350998:$A$351000</formula1>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23:F25 F11:F21" xr:uid="{00000000-0002-0000-0000-000006000000}">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34" xr:uid="{00000000-0002-0000-0000-000007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5" xr:uid="{00000000-0002-0000-0000-000008000000}">
      <formula1>0</formula1>
      <formula2>390</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34" xr:uid="{00000000-0002-0000-0000-000009000000}">
      <formula1>0</formula1>
      <formula2>9</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34" xr:uid="{00000000-0002-0000-0000-00000A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34" xr:uid="{00000000-0002-0000-0000-00000B000000}">
      <formula1>0</formula1>
      <formula2>390</formula2>
    </dataValidation>
  </dataValidations>
  <printOptions horizontalCentered="1" verticalCentered="1"/>
  <pageMargins left="0.39370078740157483" right="0.39370078740157483" top="0.39370078740157483" bottom="0.39370078740157483" header="0.31496062992125984" footer="0.31496062992125984"/>
  <pageSetup paperSize="5" scale="47" fitToHeight="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W351000"/>
  <sheetViews>
    <sheetView showGridLines="0" topLeftCell="J31" zoomScale="70" zoomScaleNormal="70" workbookViewId="0">
      <selection activeCell="O34" sqref="O34"/>
    </sheetView>
  </sheetViews>
  <sheetFormatPr baseColWidth="10" defaultColWidth="9.1796875" defaultRowHeight="14.5" x14ac:dyDescent="0.35"/>
  <cols>
    <col min="1" max="1" width="9.1796875" style="3"/>
    <col min="2" max="2" width="16.1796875" style="3" bestFit="1" customWidth="1"/>
    <col min="3" max="3" width="15" style="3" customWidth="1"/>
    <col min="4" max="4" width="10.81640625" style="3" customWidth="1"/>
    <col min="5" max="6" width="52" style="3" customWidth="1"/>
    <col min="7" max="7" width="34.81640625" style="3" customWidth="1"/>
    <col min="8" max="8" width="43.453125" style="3" bestFit="1" customWidth="1"/>
    <col min="9" max="9" width="31.54296875" style="3" bestFit="1" customWidth="1"/>
    <col min="10" max="10" width="19.1796875" style="3" customWidth="1"/>
    <col min="11" max="11" width="13.81640625" style="3" customWidth="1"/>
    <col min="12" max="12" width="14.453125" style="3" customWidth="1"/>
    <col min="13" max="13" width="16.7265625" style="3" customWidth="1"/>
    <col min="14" max="14" width="22.26953125" style="3" customWidth="1"/>
    <col min="15" max="15" width="57.453125" style="3" customWidth="1"/>
    <col min="16" max="16" width="27.26953125" style="3" bestFit="1" customWidth="1"/>
    <col min="17" max="17" width="44.54296875" style="3" customWidth="1"/>
    <col min="18" max="18" width="47.7265625" style="3" customWidth="1"/>
    <col min="19" max="256" width="8" style="3" customWidth="1"/>
    <col min="257" max="16384" width="9.1796875" style="3"/>
  </cols>
  <sheetData>
    <row r="1" spans="1:257" x14ac:dyDescent="0.35">
      <c r="B1" s="1" t="s">
        <v>0</v>
      </c>
      <c r="C1" s="1">
        <v>53</v>
      </c>
      <c r="D1" s="159" t="s">
        <v>1</v>
      </c>
      <c r="E1" s="160"/>
      <c r="F1" s="160"/>
      <c r="G1" s="160"/>
      <c r="H1" s="160"/>
      <c r="I1" s="160"/>
      <c r="J1" s="160"/>
      <c r="K1" s="160"/>
      <c r="L1" s="160"/>
      <c r="M1" s="160"/>
    </row>
    <row r="2" spans="1:257" x14ac:dyDescent="0.35">
      <c r="B2" s="1" t="s">
        <v>2</v>
      </c>
      <c r="C2" s="1">
        <v>400</v>
      </c>
      <c r="D2" s="159" t="s">
        <v>3</v>
      </c>
      <c r="E2" s="160"/>
      <c r="F2" s="160"/>
      <c r="G2" s="160"/>
      <c r="H2" s="160"/>
      <c r="I2" s="160"/>
      <c r="J2" s="160"/>
      <c r="K2" s="160"/>
      <c r="L2" s="160"/>
      <c r="M2" s="160"/>
    </row>
    <row r="3" spans="1:257" x14ac:dyDescent="0.35">
      <c r="B3" s="1" t="s">
        <v>4</v>
      </c>
      <c r="C3" s="1">
        <v>1</v>
      </c>
    </row>
    <row r="4" spans="1:257" x14ac:dyDescent="0.35">
      <c r="B4" s="1" t="s">
        <v>5</v>
      </c>
      <c r="C4" s="1">
        <v>60</v>
      </c>
    </row>
    <row r="5" spans="1:257" x14ac:dyDescent="0.35">
      <c r="B5" s="1" t="s">
        <v>6</v>
      </c>
      <c r="C5" s="95">
        <v>43646</v>
      </c>
    </row>
    <row r="6" spans="1:257" x14ac:dyDescent="0.35">
      <c r="B6" s="1" t="s">
        <v>7</v>
      </c>
      <c r="C6" s="1">
        <v>0</v>
      </c>
      <c r="D6" s="1" t="s">
        <v>8</v>
      </c>
    </row>
    <row r="8" spans="1:257" x14ac:dyDescent="0.35">
      <c r="A8" s="87" t="s">
        <v>9</v>
      </c>
      <c r="B8" s="161" t="s">
        <v>10</v>
      </c>
      <c r="C8" s="162"/>
      <c r="D8" s="162"/>
      <c r="E8" s="162"/>
      <c r="F8" s="162"/>
      <c r="G8" s="162"/>
      <c r="H8" s="162"/>
      <c r="I8" s="162"/>
      <c r="J8" s="162"/>
      <c r="K8" s="162"/>
      <c r="L8" s="162"/>
      <c r="M8" s="162"/>
      <c r="N8" s="93"/>
      <c r="O8" s="93"/>
      <c r="P8" s="13"/>
      <c r="Q8" s="13"/>
      <c r="R8" s="13"/>
    </row>
    <row r="9" spans="1:257" x14ac:dyDescent="0.35">
      <c r="A9" s="88"/>
      <c r="B9" s="88"/>
      <c r="C9" s="90">
        <v>4</v>
      </c>
      <c r="D9" s="85">
        <v>8</v>
      </c>
      <c r="E9" s="84">
        <v>12</v>
      </c>
      <c r="F9" s="84">
        <v>16</v>
      </c>
      <c r="G9" s="84">
        <v>20</v>
      </c>
      <c r="H9" s="84">
        <v>24</v>
      </c>
      <c r="I9" s="84">
        <v>28</v>
      </c>
      <c r="J9" s="84">
        <v>31</v>
      </c>
      <c r="K9" s="84">
        <v>32</v>
      </c>
      <c r="L9" s="84">
        <v>36</v>
      </c>
      <c r="M9" s="84">
        <v>40</v>
      </c>
      <c r="N9" s="84">
        <v>44</v>
      </c>
      <c r="O9" s="84">
        <v>48</v>
      </c>
      <c r="P9" s="13"/>
      <c r="Q9" s="13"/>
      <c r="R9" s="13"/>
    </row>
    <row r="10" spans="1:257" ht="43.5" x14ac:dyDescent="0.35">
      <c r="A10" s="88"/>
      <c r="B10" s="88"/>
      <c r="C10" s="91" t="s">
        <v>11</v>
      </c>
      <c r="D10" s="86" t="s">
        <v>12</v>
      </c>
      <c r="E10" s="7" t="s">
        <v>13</v>
      </c>
      <c r="F10" s="7" t="s">
        <v>14</v>
      </c>
      <c r="G10" s="7" t="s">
        <v>15</v>
      </c>
      <c r="H10" s="7" t="s">
        <v>16</v>
      </c>
      <c r="I10" s="7" t="s">
        <v>17</v>
      </c>
      <c r="J10" s="7" t="s">
        <v>18</v>
      </c>
      <c r="K10" s="7" t="s">
        <v>19</v>
      </c>
      <c r="L10" s="7" t="s">
        <v>20</v>
      </c>
      <c r="M10" s="7" t="s">
        <v>21</v>
      </c>
      <c r="N10" s="7" t="s">
        <v>22</v>
      </c>
      <c r="O10" s="7" t="s">
        <v>23</v>
      </c>
      <c r="P10" s="7" t="s">
        <v>40</v>
      </c>
      <c r="Q10" s="7" t="s">
        <v>41</v>
      </c>
      <c r="R10" s="13"/>
      <c r="IW10" s="4"/>
    </row>
    <row r="11" spans="1:257" ht="101.5" x14ac:dyDescent="0.35">
      <c r="A11" s="90">
        <v>1</v>
      </c>
      <c r="B11" s="92" t="s">
        <v>24</v>
      </c>
      <c r="C11" s="89" t="s">
        <v>27</v>
      </c>
      <c r="D11" s="55">
        <v>1</v>
      </c>
      <c r="E11" s="56" t="s">
        <v>98</v>
      </c>
      <c r="F11" s="57" t="s">
        <v>114</v>
      </c>
      <c r="G11" s="58" t="s">
        <v>77</v>
      </c>
      <c r="H11" s="58" t="s">
        <v>115</v>
      </c>
      <c r="I11" s="58" t="s">
        <v>57</v>
      </c>
      <c r="J11" s="76">
        <v>1</v>
      </c>
      <c r="K11" s="39">
        <v>43497</v>
      </c>
      <c r="L11" s="12">
        <v>43830</v>
      </c>
      <c r="M11" s="14">
        <f t="shared" ref="M11:M29" si="0">(L11-K11)/7</f>
        <v>47.571428571428569</v>
      </c>
      <c r="N11" s="103">
        <v>0.5</v>
      </c>
      <c r="O11" s="42" t="s">
        <v>149</v>
      </c>
      <c r="P11" s="66" t="s">
        <v>106</v>
      </c>
      <c r="Q11" s="35"/>
      <c r="R11" s="9"/>
    </row>
    <row r="12" spans="1:257" ht="87" x14ac:dyDescent="0.35">
      <c r="A12" s="84">
        <v>2</v>
      </c>
      <c r="B12" s="54" t="s">
        <v>28</v>
      </c>
      <c r="C12" s="89" t="s">
        <v>27</v>
      </c>
      <c r="D12" s="55">
        <v>1</v>
      </c>
      <c r="E12" s="56" t="s">
        <v>98</v>
      </c>
      <c r="F12" s="59" t="s">
        <v>99</v>
      </c>
      <c r="G12" s="60" t="s">
        <v>101</v>
      </c>
      <c r="H12" s="60" t="s">
        <v>100</v>
      </c>
      <c r="I12" s="58" t="s">
        <v>102</v>
      </c>
      <c r="J12" s="76">
        <v>150</v>
      </c>
      <c r="K12" s="39">
        <v>43497</v>
      </c>
      <c r="L12" s="12">
        <v>43830</v>
      </c>
      <c r="M12" s="14">
        <f t="shared" si="0"/>
        <v>47.571428571428569</v>
      </c>
      <c r="N12" s="103">
        <v>1</v>
      </c>
      <c r="O12" s="42" t="s">
        <v>150</v>
      </c>
      <c r="P12" s="66" t="s">
        <v>105</v>
      </c>
      <c r="Q12" s="35"/>
      <c r="R12" s="9"/>
    </row>
    <row r="13" spans="1:257" ht="101.5" x14ac:dyDescent="0.35">
      <c r="A13" s="84">
        <v>3</v>
      </c>
      <c r="B13" s="54" t="s">
        <v>29</v>
      </c>
      <c r="C13" s="89" t="s">
        <v>27</v>
      </c>
      <c r="D13" s="55">
        <v>1</v>
      </c>
      <c r="E13" s="56" t="s">
        <v>98</v>
      </c>
      <c r="F13" s="59" t="s">
        <v>99</v>
      </c>
      <c r="G13" s="60" t="s">
        <v>58</v>
      </c>
      <c r="H13" s="60" t="s">
        <v>59</v>
      </c>
      <c r="I13" s="58" t="s">
        <v>60</v>
      </c>
      <c r="J13" s="76">
        <v>1</v>
      </c>
      <c r="K13" s="39">
        <v>43497</v>
      </c>
      <c r="L13" s="12">
        <v>43677</v>
      </c>
      <c r="M13" s="14">
        <f t="shared" si="0"/>
        <v>25.714285714285715</v>
      </c>
      <c r="N13" s="103">
        <v>1</v>
      </c>
      <c r="O13" s="42" t="s">
        <v>151</v>
      </c>
      <c r="P13" s="66" t="s">
        <v>116</v>
      </c>
      <c r="Q13" s="35"/>
      <c r="R13" s="9"/>
    </row>
    <row r="14" spans="1:257" ht="87" x14ac:dyDescent="0.35">
      <c r="A14" s="84">
        <v>4</v>
      </c>
      <c r="B14" s="54" t="s">
        <v>30</v>
      </c>
      <c r="C14" s="89" t="s">
        <v>27</v>
      </c>
      <c r="D14" s="55">
        <v>2</v>
      </c>
      <c r="E14" s="56" t="s">
        <v>76</v>
      </c>
      <c r="F14" s="57" t="s">
        <v>117</v>
      </c>
      <c r="G14" s="58" t="s">
        <v>103</v>
      </c>
      <c r="H14" s="58" t="s">
        <v>131</v>
      </c>
      <c r="I14" s="58" t="s">
        <v>104</v>
      </c>
      <c r="J14" s="76">
        <v>1</v>
      </c>
      <c r="K14" s="39">
        <v>43498</v>
      </c>
      <c r="L14" s="12">
        <v>43677</v>
      </c>
      <c r="M14" s="14">
        <f t="shared" si="0"/>
        <v>25.571428571428573</v>
      </c>
      <c r="N14" s="103">
        <v>0.6</v>
      </c>
      <c r="O14" s="109" t="s">
        <v>152</v>
      </c>
      <c r="P14" s="66" t="s">
        <v>107</v>
      </c>
      <c r="Q14" s="38"/>
      <c r="R14" s="9"/>
    </row>
    <row r="15" spans="1:257" ht="87" x14ac:dyDescent="0.35">
      <c r="A15" s="84">
        <v>5</v>
      </c>
      <c r="B15" s="54" t="s">
        <v>31</v>
      </c>
      <c r="C15" s="89" t="s">
        <v>27</v>
      </c>
      <c r="D15" s="55">
        <v>2</v>
      </c>
      <c r="E15" s="56" t="s">
        <v>76</v>
      </c>
      <c r="F15" s="57" t="s">
        <v>117</v>
      </c>
      <c r="G15" s="58" t="s">
        <v>103</v>
      </c>
      <c r="H15" s="58" t="s">
        <v>55</v>
      </c>
      <c r="I15" s="58" t="s">
        <v>56</v>
      </c>
      <c r="J15" s="77">
        <v>1</v>
      </c>
      <c r="K15" s="39">
        <v>43678</v>
      </c>
      <c r="L15" s="12">
        <v>43830</v>
      </c>
      <c r="M15" s="14">
        <f t="shared" si="0"/>
        <v>21.714285714285715</v>
      </c>
      <c r="N15" s="101">
        <v>0</v>
      </c>
      <c r="O15" s="109" t="s">
        <v>147</v>
      </c>
      <c r="P15" s="66" t="s">
        <v>107</v>
      </c>
      <c r="Q15" s="38"/>
      <c r="R15" s="9"/>
    </row>
    <row r="16" spans="1:257" ht="116" x14ac:dyDescent="0.35">
      <c r="A16" s="84">
        <v>6</v>
      </c>
      <c r="B16" s="54" t="s">
        <v>32</v>
      </c>
      <c r="C16" s="89" t="s">
        <v>27</v>
      </c>
      <c r="D16" s="61">
        <v>3</v>
      </c>
      <c r="E16" s="62" t="s">
        <v>108</v>
      </c>
      <c r="F16" s="63" t="s">
        <v>109</v>
      </c>
      <c r="G16" s="64" t="s">
        <v>118</v>
      </c>
      <c r="H16" s="58" t="s">
        <v>119</v>
      </c>
      <c r="I16" s="58" t="s">
        <v>113</v>
      </c>
      <c r="J16" s="78">
        <v>1</v>
      </c>
      <c r="K16" s="39">
        <v>43497</v>
      </c>
      <c r="L16" s="12">
        <v>43524</v>
      </c>
      <c r="M16" s="14">
        <f t="shared" si="0"/>
        <v>3.8571428571428572</v>
      </c>
      <c r="N16" s="102">
        <v>1</v>
      </c>
      <c r="O16" s="110" t="s">
        <v>155</v>
      </c>
      <c r="P16" s="66" t="s">
        <v>50</v>
      </c>
      <c r="Q16" s="96" t="s">
        <v>145</v>
      </c>
      <c r="R16" s="9">
        <f>LEN(N16)</f>
        <v>1</v>
      </c>
    </row>
    <row r="17" spans="1:18" ht="116" x14ac:dyDescent="0.35">
      <c r="A17" s="84">
        <v>7</v>
      </c>
      <c r="B17" s="54" t="s">
        <v>33</v>
      </c>
      <c r="C17" s="89" t="s">
        <v>27</v>
      </c>
      <c r="D17" s="61">
        <v>3</v>
      </c>
      <c r="E17" s="62" t="s">
        <v>108</v>
      </c>
      <c r="F17" s="63" t="s">
        <v>51</v>
      </c>
      <c r="G17" s="64" t="s">
        <v>118</v>
      </c>
      <c r="H17" s="58" t="s">
        <v>120</v>
      </c>
      <c r="I17" s="58" t="s">
        <v>112</v>
      </c>
      <c r="J17" s="78">
        <v>1</v>
      </c>
      <c r="K17" s="39">
        <v>43525</v>
      </c>
      <c r="L17" s="12">
        <v>43555</v>
      </c>
      <c r="M17" s="14">
        <f t="shared" si="0"/>
        <v>4.2857142857142856</v>
      </c>
      <c r="N17" s="103">
        <v>1</v>
      </c>
      <c r="O17" s="109" t="s">
        <v>153</v>
      </c>
      <c r="P17" s="66" t="s">
        <v>50</v>
      </c>
      <c r="Q17" s="96" t="s">
        <v>146</v>
      </c>
      <c r="R17" s="9">
        <f>LEN(N17)</f>
        <v>1</v>
      </c>
    </row>
    <row r="18" spans="1:18" ht="116" x14ac:dyDescent="0.35">
      <c r="A18" s="84">
        <v>8</v>
      </c>
      <c r="B18" s="54" t="s">
        <v>69</v>
      </c>
      <c r="C18" s="89" t="s">
        <v>27</v>
      </c>
      <c r="D18" s="61">
        <v>3</v>
      </c>
      <c r="E18" s="62" t="s">
        <v>97</v>
      </c>
      <c r="F18" s="63" t="s">
        <v>109</v>
      </c>
      <c r="G18" s="64" t="s">
        <v>118</v>
      </c>
      <c r="H18" s="58" t="s">
        <v>121</v>
      </c>
      <c r="I18" s="58" t="s">
        <v>62</v>
      </c>
      <c r="J18" s="78">
        <v>1</v>
      </c>
      <c r="K18" s="39">
        <v>43556</v>
      </c>
      <c r="L18" s="12">
        <v>43585</v>
      </c>
      <c r="M18" s="14">
        <f t="shared" si="0"/>
        <v>4.1428571428571432</v>
      </c>
      <c r="N18" s="104">
        <v>1</v>
      </c>
      <c r="O18" s="42" t="s">
        <v>154</v>
      </c>
      <c r="P18" s="66" t="s">
        <v>50</v>
      </c>
      <c r="Q18" s="68"/>
      <c r="R18" s="9">
        <f>LEN(N18)</f>
        <v>1</v>
      </c>
    </row>
    <row r="19" spans="1:18" ht="101.5" x14ac:dyDescent="0.35">
      <c r="A19" s="84">
        <v>9</v>
      </c>
      <c r="B19" s="27" t="s">
        <v>34</v>
      </c>
      <c r="C19" s="89" t="s">
        <v>27</v>
      </c>
      <c r="D19" s="8">
        <v>4</v>
      </c>
      <c r="E19" s="24" t="s">
        <v>132</v>
      </c>
      <c r="F19" s="6" t="s">
        <v>63</v>
      </c>
      <c r="G19" s="15" t="s">
        <v>66</v>
      </c>
      <c r="H19" s="58" t="s">
        <v>133</v>
      </c>
      <c r="I19" s="58" t="s">
        <v>134</v>
      </c>
      <c r="J19" s="79">
        <v>1</v>
      </c>
      <c r="K19" s="11">
        <v>43497</v>
      </c>
      <c r="L19" s="12">
        <v>43585</v>
      </c>
      <c r="M19" s="14">
        <f t="shared" si="0"/>
        <v>12.571428571428571</v>
      </c>
      <c r="N19" s="103">
        <v>1</v>
      </c>
      <c r="O19" s="42" t="s">
        <v>156</v>
      </c>
      <c r="P19" s="41" t="s">
        <v>50</v>
      </c>
      <c r="Q19" s="70"/>
      <c r="R19" s="9"/>
    </row>
    <row r="20" spans="1:18" ht="101.5" x14ac:dyDescent="0.35">
      <c r="A20" s="84">
        <v>10</v>
      </c>
      <c r="B20" s="54" t="s">
        <v>35</v>
      </c>
      <c r="C20" s="89" t="s">
        <v>27</v>
      </c>
      <c r="D20" s="8">
        <v>4</v>
      </c>
      <c r="E20" s="24" t="s">
        <v>132</v>
      </c>
      <c r="F20" s="6" t="s">
        <v>63</v>
      </c>
      <c r="G20" s="15" t="s">
        <v>66</v>
      </c>
      <c r="H20" s="15" t="s">
        <v>122</v>
      </c>
      <c r="I20" s="15" t="s">
        <v>67</v>
      </c>
      <c r="J20" s="79">
        <v>1</v>
      </c>
      <c r="K20" s="11">
        <v>43497</v>
      </c>
      <c r="L20" s="12">
        <v>43646</v>
      </c>
      <c r="M20" s="14">
        <f t="shared" si="0"/>
        <v>21.285714285714285</v>
      </c>
      <c r="N20" s="105">
        <v>1</v>
      </c>
      <c r="O20" s="42" t="s">
        <v>157</v>
      </c>
      <c r="P20" s="41" t="s">
        <v>50</v>
      </c>
      <c r="Q20" s="70"/>
      <c r="R20" s="9"/>
    </row>
    <row r="21" spans="1:18" ht="101.5" x14ac:dyDescent="0.35">
      <c r="A21" s="84">
        <v>11</v>
      </c>
      <c r="B21" s="54" t="s">
        <v>142</v>
      </c>
      <c r="C21" s="89" t="s">
        <v>27</v>
      </c>
      <c r="D21" s="8">
        <v>4</v>
      </c>
      <c r="E21" s="24" t="s">
        <v>135</v>
      </c>
      <c r="F21" s="6" t="s">
        <v>63</v>
      </c>
      <c r="G21" s="15" t="s">
        <v>66</v>
      </c>
      <c r="H21" s="15" t="s">
        <v>65</v>
      </c>
      <c r="I21" s="15" t="s">
        <v>64</v>
      </c>
      <c r="J21" s="94">
        <v>1</v>
      </c>
      <c r="K21" s="11">
        <v>43497</v>
      </c>
      <c r="L21" s="12">
        <v>43524</v>
      </c>
      <c r="M21" s="14">
        <f t="shared" si="0"/>
        <v>3.8571428571428572</v>
      </c>
      <c r="N21" s="104">
        <v>1</v>
      </c>
      <c r="O21" s="111" t="s">
        <v>158</v>
      </c>
      <c r="P21" s="66" t="s">
        <v>50</v>
      </c>
      <c r="Q21" s="68"/>
      <c r="R21" s="17"/>
    </row>
    <row r="22" spans="1:18" ht="116" x14ac:dyDescent="0.35">
      <c r="A22" s="84">
        <v>12</v>
      </c>
      <c r="B22" s="27" t="s">
        <v>143</v>
      </c>
      <c r="C22" s="89" t="s">
        <v>27</v>
      </c>
      <c r="D22" s="8">
        <v>5</v>
      </c>
      <c r="E22" s="26" t="s">
        <v>110</v>
      </c>
      <c r="F22" s="6" t="s">
        <v>111</v>
      </c>
      <c r="G22" s="15" t="s">
        <v>68</v>
      </c>
      <c r="H22" s="25" t="s">
        <v>136</v>
      </c>
      <c r="I22" s="15" t="s">
        <v>134</v>
      </c>
      <c r="J22" s="79">
        <v>1</v>
      </c>
      <c r="K22" s="11">
        <v>43497</v>
      </c>
      <c r="L22" s="12">
        <v>43585</v>
      </c>
      <c r="M22" s="14">
        <f t="shared" si="0"/>
        <v>12.571428571428571</v>
      </c>
      <c r="N22" s="103">
        <v>1</v>
      </c>
      <c r="O22" s="42" t="s">
        <v>159</v>
      </c>
      <c r="P22" s="41" t="s">
        <v>50</v>
      </c>
      <c r="Q22" s="70"/>
      <c r="R22" s="17"/>
    </row>
    <row r="23" spans="1:18" ht="87" x14ac:dyDescent="0.35">
      <c r="A23" s="84">
        <v>13</v>
      </c>
      <c r="B23" s="54" t="s">
        <v>144</v>
      </c>
      <c r="C23" s="89" t="s">
        <v>27</v>
      </c>
      <c r="D23" s="8">
        <v>6</v>
      </c>
      <c r="E23" s="19" t="s">
        <v>52</v>
      </c>
      <c r="F23" s="20" t="s">
        <v>123</v>
      </c>
      <c r="G23" s="21" t="s">
        <v>53</v>
      </c>
      <c r="H23" s="21" t="s">
        <v>124</v>
      </c>
      <c r="I23" s="21" t="s">
        <v>61</v>
      </c>
      <c r="J23" s="18">
        <v>1</v>
      </c>
      <c r="K23" s="11">
        <v>43497</v>
      </c>
      <c r="L23" s="12">
        <v>43646</v>
      </c>
      <c r="M23" s="14">
        <f t="shared" si="0"/>
        <v>21.285714285714285</v>
      </c>
      <c r="N23" s="103">
        <v>1</v>
      </c>
      <c r="O23" s="100" t="s">
        <v>160</v>
      </c>
      <c r="P23" s="42" t="s">
        <v>137</v>
      </c>
      <c r="Q23" s="68"/>
      <c r="R23" s="9"/>
    </row>
    <row r="24" spans="1:18" ht="87" x14ac:dyDescent="0.35">
      <c r="A24" s="84">
        <v>14</v>
      </c>
      <c r="B24" s="54" t="s">
        <v>36</v>
      </c>
      <c r="C24" s="89" t="s">
        <v>27</v>
      </c>
      <c r="D24" s="8">
        <v>7</v>
      </c>
      <c r="E24" s="6" t="s">
        <v>45</v>
      </c>
      <c r="F24" s="6" t="s">
        <v>43</v>
      </c>
      <c r="G24" s="10" t="s">
        <v>125</v>
      </c>
      <c r="H24" s="10" t="s">
        <v>126</v>
      </c>
      <c r="I24" s="10" t="s">
        <v>127</v>
      </c>
      <c r="J24" s="29">
        <v>1</v>
      </c>
      <c r="K24" s="11">
        <v>43497</v>
      </c>
      <c r="L24" s="12">
        <v>43677</v>
      </c>
      <c r="M24" s="14">
        <f t="shared" si="0"/>
        <v>25.714285714285715</v>
      </c>
      <c r="N24" s="104">
        <v>0.5</v>
      </c>
      <c r="O24" s="100" t="s">
        <v>161</v>
      </c>
      <c r="P24" s="42" t="s">
        <v>42</v>
      </c>
      <c r="Q24" s="68"/>
      <c r="R24" s="9"/>
    </row>
    <row r="25" spans="1:18" ht="87" x14ac:dyDescent="0.35">
      <c r="A25" s="84">
        <v>15</v>
      </c>
      <c r="B25" s="27" t="s">
        <v>37</v>
      </c>
      <c r="C25" s="89" t="s">
        <v>27</v>
      </c>
      <c r="D25" s="8">
        <v>7</v>
      </c>
      <c r="E25" s="5" t="s">
        <v>44</v>
      </c>
      <c r="F25" s="6" t="s">
        <v>43</v>
      </c>
      <c r="G25" s="10" t="s">
        <v>125</v>
      </c>
      <c r="H25" s="10" t="s">
        <v>128</v>
      </c>
      <c r="I25" s="10" t="s">
        <v>138</v>
      </c>
      <c r="J25" s="65">
        <v>25</v>
      </c>
      <c r="K25" s="11">
        <v>43497</v>
      </c>
      <c r="L25" s="12">
        <v>43677</v>
      </c>
      <c r="M25" s="14">
        <f t="shared" si="0"/>
        <v>25.714285714285715</v>
      </c>
      <c r="N25" s="106">
        <v>0.5</v>
      </c>
      <c r="O25" s="100" t="s">
        <v>162</v>
      </c>
      <c r="P25" s="42" t="s">
        <v>83</v>
      </c>
      <c r="Q25" s="42"/>
      <c r="R25" s="9"/>
    </row>
    <row r="26" spans="1:18" ht="116" x14ac:dyDescent="0.35">
      <c r="A26" s="84">
        <v>16</v>
      </c>
      <c r="B26" s="54" t="s">
        <v>38</v>
      </c>
      <c r="C26" s="89" t="s">
        <v>27</v>
      </c>
      <c r="D26" s="8">
        <v>8</v>
      </c>
      <c r="E26" s="40" t="s">
        <v>84</v>
      </c>
      <c r="F26" s="6" t="s">
        <v>78</v>
      </c>
      <c r="G26" s="41" t="s">
        <v>85</v>
      </c>
      <c r="H26" s="32" t="s">
        <v>86</v>
      </c>
      <c r="I26" s="42" t="s">
        <v>79</v>
      </c>
      <c r="J26" s="43">
        <v>1</v>
      </c>
      <c r="K26" s="30">
        <v>43497</v>
      </c>
      <c r="L26" s="30">
        <v>43769</v>
      </c>
      <c r="M26" s="14">
        <f t="shared" si="0"/>
        <v>38.857142857142854</v>
      </c>
      <c r="N26" s="105">
        <v>0.1</v>
      </c>
      <c r="O26" s="100" t="s">
        <v>163</v>
      </c>
      <c r="P26" s="42" t="s">
        <v>46</v>
      </c>
      <c r="Q26" s="42" t="s">
        <v>48</v>
      </c>
    </row>
    <row r="27" spans="1:18" ht="116" x14ac:dyDescent="0.35">
      <c r="A27" s="84">
        <v>17</v>
      </c>
      <c r="B27" s="54" t="s">
        <v>39</v>
      </c>
      <c r="C27" s="89" t="s">
        <v>27</v>
      </c>
      <c r="D27" s="8">
        <v>8</v>
      </c>
      <c r="E27" s="80" t="s">
        <v>84</v>
      </c>
      <c r="F27" s="74" t="s">
        <v>78</v>
      </c>
      <c r="G27" s="41" t="s">
        <v>85</v>
      </c>
      <c r="H27" s="32" t="s">
        <v>71</v>
      </c>
      <c r="I27" s="42" t="s">
        <v>79</v>
      </c>
      <c r="J27" s="43">
        <v>1</v>
      </c>
      <c r="K27" s="30">
        <v>43497</v>
      </c>
      <c r="L27" s="30">
        <v>43769</v>
      </c>
      <c r="M27" s="14">
        <f t="shared" si="0"/>
        <v>38.857142857142854</v>
      </c>
      <c r="N27" s="104">
        <v>0.1</v>
      </c>
      <c r="O27" s="100" t="s">
        <v>164</v>
      </c>
      <c r="P27" s="42" t="s">
        <v>46</v>
      </c>
      <c r="Q27" s="42" t="s">
        <v>48</v>
      </c>
    </row>
    <row r="28" spans="1:18" ht="101.5" x14ac:dyDescent="0.35">
      <c r="A28" s="84">
        <v>18</v>
      </c>
      <c r="B28" s="27" t="s">
        <v>70</v>
      </c>
      <c r="C28" s="89" t="s">
        <v>27</v>
      </c>
      <c r="D28" s="8">
        <v>8</v>
      </c>
      <c r="E28" s="80" t="s">
        <v>84</v>
      </c>
      <c r="F28" s="74" t="s">
        <v>78</v>
      </c>
      <c r="G28" s="41" t="s">
        <v>85</v>
      </c>
      <c r="H28" s="32" t="s">
        <v>129</v>
      </c>
      <c r="I28" s="42" t="s">
        <v>80</v>
      </c>
      <c r="J28" s="43">
        <v>1</v>
      </c>
      <c r="K28" s="30">
        <v>43497</v>
      </c>
      <c r="L28" s="30">
        <v>43677</v>
      </c>
      <c r="M28" s="14">
        <f t="shared" si="0"/>
        <v>25.714285714285715</v>
      </c>
      <c r="N28" s="103">
        <v>0.7</v>
      </c>
      <c r="O28" s="100" t="s">
        <v>165</v>
      </c>
      <c r="P28" s="42" t="s">
        <v>46</v>
      </c>
      <c r="Q28" s="42" t="s">
        <v>48</v>
      </c>
    </row>
    <row r="29" spans="1:18" ht="101.5" x14ac:dyDescent="0.35">
      <c r="A29" s="84">
        <v>19</v>
      </c>
      <c r="B29" s="54" t="s">
        <v>49</v>
      </c>
      <c r="C29" s="89" t="s">
        <v>27</v>
      </c>
      <c r="D29" s="8">
        <v>8</v>
      </c>
      <c r="E29" s="82" t="s">
        <v>84</v>
      </c>
      <c r="F29" s="74" t="s">
        <v>78</v>
      </c>
      <c r="G29" s="41" t="s">
        <v>85</v>
      </c>
      <c r="H29" s="32" t="s">
        <v>87</v>
      </c>
      <c r="I29" s="42" t="s">
        <v>81</v>
      </c>
      <c r="J29" s="43">
        <v>1</v>
      </c>
      <c r="K29" s="30">
        <v>43497</v>
      </c>
      <c r="L29" s="30">
        <v>43677</v>
      </c>
      <c r="M29" s="14">
        <f t="shared" si="0"/>
        <v>25.714285714285715</v>
      </c>
      <c r="N29" s="104">
        <v>0.3</v>
      </c>
      <c r="O29" s="100" t="s">
        <v>166</v>
      </c>
      <c r="P29" s="42" t="s">
        <v>46</v>
      </c>
      <c r="Q29" s="42" t="s">
        <v>48</v>
      </c>
    </row>
    <row r="30" spans="1:18" ht="101.5" x14ac:dyDescent="0.35">
      <c r="A30" s="84">
        <v>20</v>
      </c>
      <c r="B30" s="54" t="s">
        <v>72</v>
      </c>
      <c r="C30" s="89" t="s">
        <v>27</v>
      </c>
      <c r="D30" s="8">
        <v>8</v>
      </c>
      <c r="E30" s="81" t="s">
        <v>139</v>
      </c>
      <c r="F30" s="74" t="s">
        <v>130</v>
      </c>
      <c r="G30" s="41" t="s">
        <v>92</v>
      </c>
      <c r="H30" s="33" t="s">
        <v>93</v>
      </c>
      <c r="I30" s="42" t="s">
        <v>88</v>
      </c>
      <c r="J30" s="43">
        <v>1</v>
      </c>
      <c r="K30" s="30">
        <v>43497</v>
      </c>
      <c r="L30" s="30">
        <v>43769</v>
      </c>
      <c r="M30" s="14">
        <f>(L30-K30)/7</f>
        <v>38.857142857142854</v>
      </c>
      <c r="N30" s="103">
        <v>0.7</v>
      </c>
      <c r="O30" s="100" t="s">
        <v>167</v>
      </c>
      <c r="P30" s="42" t="s">
        <v>47</v>
      </c>
      <c r="Q30" s="42" t="s">
        <v>48</v>
      </c>
    </row>
    <row r="31" spans="1:18" ht="101.5" x14ac:dyDescent="0.35">
      <c r="A31" s="84">
        <v>21</v>
      </c>
      <c r="B31" s="27" t="s">
        <v>73</v>
      </c>
      <c r="C31" s="89" t="s">
        <v>27</v>
      </c>
      <c r="D31" s="8">
        <v>8</v>
      </c>
      <c r="E31" s="81" t="s">
        <v>139</v>
      </c>
      <c r="F31" s="74" t="s">
        <v>82</v>
      </c>
      <c r="G31" s="41" t="s">
        <v>92</v>
      </c>
      <c r="H31" s="31" t="s">
        <v>140</v>
      </c>
      <c r="I31" s="42" t="s">
        <v>141</v>
      </c>
      <c r="J31" s="44">
        <v>1</v>
      </c>
      <c r="K31" s="30">
        <v>43497</v>
      </c>
      <c r="L31" s="30">
        <v>43769</v>
      </c>
      <c r="M31" s="14">
        <f>(L31-K31)/7</f>
        <v>38.857142857142854</v>
      </c>
      <c r="N31" s="103">
        <v>0.3</v>
      </c>
      <c r="O31" s="109" t="s">
        <v>169</v>
      </c>
      <c r="P31" s="42" t="s">
        <v>47</v>
      </c>
      <c r="Q31" s="42" t="s">
        <v>48</v>
      </c>
    </row>
    <row r="32" spans="1:18" ht="101.5" x14ac:dyDescent="0.35">
      <c r="A32" s="84">
        <v>22</v>
      </c>
      <c r="B32" s="54" t="s">
        <v>74</v>
      </c>
      <c r="C32" s="89" t="s">
        <v>27</v>
      </c>
      <c r="D32" s="8">
        <v>8</v>
      </c>
      <c r="E32" s="81" t="s">
        <v>139</v>
      </c>
      <c r="F32" s="74" t="s">
        <v>82</v>
      </c>
      <c r="G32" s="41" t="s">
        <v>92</v>
      </c>
      <c r="H32" s="45" t="s">
        <v>94</v>
      </c>
      <c r="I32" s="42" t="s">
        <v>89</v>
      </c>
      <c r="J32" s="28">
        <v>1</v>
      </c>
      <c r="K32" s="30">
        <v>43497</v>
      </c>
      <c r="L32" s="30">
        <v>43769</v>
      </c>
      <c r="M32" s="14">
        <f>(L32-K32)/7</f>
        <v>38.857142857142854</v>
      </c>
      <c r="N32" s="103">
        <v>0.3</v>
      </c>
      <c r="O32" s="109" t="s">
        <v>170</v>
      </c>
      <c r="P32" s="42" t="s">
        <v>47</v>
      </c>
      <c r="Q32" s="42" t="s">
        <v>48</v>
      </c>
    </row>
    <row r="33" spans="1:17" ht="101.5" x14ac:dyDescent="0.35">
      <c r="A33" s="84">
        <v>23</v>
      </c>
      <c r="B33" s="54" t="s">
        <v>54</v>
      </c>
      <c r="C33" s="89" t="s">
        <v>27</v>
      </c>
      <c r="D33" s="49">
        <v>8</v>
      </c>
      <c r="E33" s="81" t="s">
        <v>139</v>
      </c>
      <c r="F33" s="75" t="s">
        <v>82</v>
      </c>
      <c r="G33" s="41" t="s">
        <v>92</v>
      </c>
      <c r="H33" s="46" t="s">
        <v>95</v>
      </c>
      <c r="I33" s="50" t="s">
        <v>90</v>
      </c>
      <c r="J33" s="48">
        <v>1</v>
      </c>
      <c r="K33" s="51">
        <v>43497</v>
      </c>
      <c r="L33" s="51">
        <v>43769</v>
      </c>
      <c r="M33" s="14">
        <f>(L33-K33)/7</f>
        <v>38.857142857142854</v>
      </c>
      <c r="N33" s="103">
        <v>0.3</v>
      </c>
      <c r="O33" s="109" t="s">
        <v>168</v>
      </c>
      <c r="P33" s="50" t="s">
        <v>47</v>
      </c>
      <c r="Q33" s="50" t="s">
        <v>48</v>
      </c>
    </row>
    <row r="34" spans="1:17" ht="101.5" x14ac:dyDescent="0.35">
      <c r="A34" s="84">
        <v>24</v>
      </c>
      <c r="B34" s="27" t="s">
        <v>75</v>
      </c>
      <c r="C34" s="89" t="s">
        <v>27</v>
      </c>
      <c r="D34" s="23">
        <v>8</v>
      </c>
      <c r="E34" s="83" t="s">
        <v>139</v>
      </c>
      <c r="F34" s="74" t="s">
        <v>82</v>
      </c>
      <c r="G34" s="32" t="s">
        <v>92</v>
      </c>
      <c r="H34" s="52" t="s">
        <v>96</v>
      </c>
      <c r="I34" s="53" t="s">
        <v>91</v>
      </c>
      <c r="J34" s="28">
        <v>1</v>
      </c>
      <c r="K34" s="30">
        <v>43497</v>
      </c>
      <c r="L34" s="30">
        <v>43769</v>
      </c>
      <c r="M34" s="14">
        <f>(L34-K34)/7</f>
        <v>38.857142857142854</v>
      </c>
      <c r="N34" s="103">
        <v>0.3</v>
      </c>
      <c r="O34" s="109" t="s">
        <v>148</v>
      </c>
      <c r="P34" s="53" t="s">
        <v>47</v>
      </c>
      <c r="Q34" s="53" t="s">
        <v>48</v>
      </c>
    </row>
    <row r="35" spans="1:17" x14ac:dyDescent="0.35">
      <c r="G35" s="47"/>
      <c r="H35" s="47"/>
      <c r="I35" s="47"/>
      <c r="J35" s="47"/>
      <c r="K35" s="47"/>
      <c r="O35" s="47"/>
    </row>
    <row r="36" spans="1:17" x14ac:dyDescent="0.35">
      <c r="G36" s="47"/>
      <c r="H36" s="47"/>
      <c r="I36" s="47"/>
      <c r="J36" s="47"/>
      <c r="K36" s="47"/>
      <c r="O36" s="47"/>
    </row>
    <row r="37" spans="1:17" x14ac:dyDescent="0.35">
      <c r="O37" s="47"/>
    </row>
    <row r="350999" spans="1:1" x14ac:dyDescent="0.35">
      <c r="A350999" s="3" t="s">
        <v>26</v>
      </c>
    </row>
    <row r="351000" spans="1:1" x14ac:dyDescent="0.35">
      <c r="A351000" s="3" t="s">
        <v>27</v>
      </c>
    </row>
  </sheetData>
  <autoFilter ref="A8:R34" xr:uid="{00000000-0009-0000-0000-00000100000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autoFilter>
  <mergeCells count="3">
    <mergeCell ref="D1:M1"/>
    <mergeCell ref="D2:M2"/>
    <mergeCell ref="B8:M8"/>
  </mergeCells>
  <dataValidations xWindow="1070" yWindow="458" count="11">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8:O20 O22" xr:uid="{00000000-0002-0000-0100-000000000000}">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34" xr:uid="{00000000-0002-0000-0100-000001000000}">
      <formula1>1900/1/1</formula1>
      <formula2>3000/1/1</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34" xr:uid="{00000000-0002-0000-0100-000002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5" xr:uid="{00000000-0002-0000-0100-000003000000}">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34" xr:uid="{00000000-0002-0000-0100-000004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23:F25 F11:F21" xr:uid="{00000000-0002-0000-01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4" xr:uid="{00000000-0002-0000-0100-000006000000}">
      <formula1>$A$350998:$A$351000</formula1>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24:J25" xr:uid="{00000000-0002-0000-0100-00000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4:I15 I24:I25" xr:uid="{00000000-0002-0000-0100-000008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2:H15 H24:H25"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2:G18 G24:G25" xr:uid="{00000000-0002-0000-0100-00000A000000}">
      <formula1>0</formula1>
      <formula2>390</formula2>
    </dataValidation>
  </dataValidations>
  <printOptions horizontalCentered="1" verticalCentered="1"/>
  <pageMargins left="0.39370078740157483" right="0.39370078740157483" top="0.39370078740157483" bottom="0.39370078740157483" header="0.31496062992125984" footer="0.31496062992125984"/>
  <pageSetup paperSize="5" scale="47" fitToHeight="5" orientation="landscape" r:id="rId1"/>
  <ignoredErrors>
    <ignoredError sqref="M11:M13 M14:M15 M17:M22 M23:M26 M27:M34"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W351000"/>
  <sheetViews>
    <sheetView showGridLines="0" topLeftCell="L14" zoomScale="80" zoomScaleNormal="80" workbookViewId="0">
      <selection activeCell="P16" sqref="P16"/>
    </sheetView>
  </sheetViews>
  <sheetFormatPr baseColWidth="10" defaultColWidth="9.1796875" defaultRowHeight="14.5" x14ac:dyDescent="0.35"/>
  <cols>
    <col min="1" max="1" width="9.1796875" style="3"/>
    <col min="2" max="2" width="16.1796875" style="3" bestFit="1" customWidth="1"/>
    <col min="3" max="3" width="15" style="3" customWidth="1"/>
    <col min="4" max="4" width="10.81640625" style="3" customWidth="1"/>
    <col min="5" max="6" width="52" style="3" customWidth="1"/>
    <col min="7" max="7" width="34.81640625" style="3" customWidth="1"/>
    <col min="8" max="8" width="43.453125" style="3" bestFit="1" customWidth="1"/>
    <col min="9" max="9" width="31.54296875" style="3" bestFit="1" customWidth="1"/>
    <col min="10" max="10" width="19.1796875" style="3" customWidth="1"/>
    <col min="11" max="11" width="13.81640625" style="3" customWidth="1"/>
    <col min="12" max="12" width="14.453125" style="3" customWidth="1"/>
    <col min="13" max="13" width="16.7265625" style="3" customWidth="1"/>
    <col min="14" max="14" width="22.26953125" style="3" customWidth="1"/>
    <col min="15" max="15" width="57.453125" style="3" customWidth="1"/>
    <col min="16" max="16" width="27.26953125" style="3" bestFit="1" customWidth="1"/>
    <col min="17" max="17" width="44.54296875" style="3" customWidth="1"/>
    <col min="18" max="18" width="47.7265625" style="3" customWidth="1"/>
    <col min="19" max="256" width="8" style="3" customWidth="1"/>
    <col min="257" max="16384" width="9.1796875" style="3"/>
  </cols>
  <sheetData>
    <row r="1" spans="1:257" x14ac:dyDescent="0.35">
      <c r="B1" s="1" t="s">
        <v>0</v>
      </c>
      <c r="C1" s="1">
        <v>53</v>
      </c>
      <c r="D1" s="159" t="s">
        <v>1</v>
      </c>
      <c r="E1" s="160"/>
      <c r="F1" s="160"/>
      <c r="G1" s="160"/>
      <c r="H1" s="160"/>
      <c r="I1" s="160"/>
      <c r="J1" s="160"/>
      <c r="K1" s="160"/>
      <c r="L1" s="160"/>
      <c r="M1" s="160"/>
    </row>
    <row r="2" spans="1:257" x14ac:dyDescent="0.35">
      <c r="B2" s="1" t="s">
        <v>2</v>
      </c>
      <c r="C2" s="1">
        <v>400</v>
      </c>
      <c r="D2" s="159" t="s">
        <v>3</v>
      </c>
      <c r="E2" s="160"/>
      <c r="F2" s="160"/>
      <c r="G2" s="160"/>
      <c r="H2" s="160"/>
      <c r="I2" s="160"/>
      <c r="J2" s="160"/>
      <c r="K2" s="160"/>
      <c r="L2" s="160"/>
      <c r="M2" s="160"/>
    </row>
    <row r="3" spans="1:257" x14ac:dyDescent="0.35">
      <c r="B3" s="1" t="s">
        <v>4</v>
      </c>
      <c r="C3" s="1">
        <v>1</v>
      </c>
    </row>
    <row r="4" spans="1:257" x14ac:dyDescent="0.35">
      <c r="B4" s="1" t="s">
        <v>5</v>
      </c>
      <c r="C4" s="1">
        <v>60</v>
      </c>
    </row>
    <row r="5" spans="1:257" x14ac:dyDescent="0.35">
      <c r="B5" s="1" t="s">
        <v>6</v>
      </c>
      <c r="C5" s="95">
        <v>43646</v>
      </c>
    </row>
    <row r="6" spans="1:257" x14ac:dyDescent="0.35">
      <c r="B6" s="1" t="s">
        <v>7</v>
      </c>
      <c r="C6" s="1">
        <v>0</v>
      </c>
      <c r="D6" s="1" t="s">
        <v>8</v>
      </c>
    </row>
    <row r="8" spans="1:257" x14ac:dyDescent="0.35">
      <c r="A8" s="87" t="s">
        <v>9</v>
      </c>
      <c r="B8" s="161" t="s">
        <v>10</v>
      </c>
      <c r="C8" s="162"/>
      <c r="D8" s="162"/>
      <c r="E8" s="162"/>
      <c r="F8" s="162"/>
      <c r="G8" s="162"/>
      <c r="H8" s="162"/>
      <c r="I8" s="162"/>
      <c r="J8" s="162"/>
      <c r="K8" s="162"/>
      <c r="L8" s="162"/>
      <c r="M8" s="162"/>
      <c r="N8" s="93"/>
      <c r="O8" s="93"/>
      <c r="P8" s="13"/>
      <c r="Q8" s="13"/>
      <c r="R8" s="13"/>
    </row>
    <row r="9" spans="1:257" x14ac:dyDescent="0.35">
      <c r="A9" s="88"/>
      <c r="B9" s="88"/>
      <c r="C9" s="90">
        <v>4</v>
      </c>
      <c r="D9" s="85">
        <v>8</v>
      </c>
      <c r="E9" s="84">
        <v>12</v>
      </c>
      <c r="F9" s="84">
        <v>16</v>
      </c>
      <c r="G9" s="84">
        <v>20</v>
      </c>
      <c r="H9" s="84">
        <v>24</v>
      </c>
      <c r="I9" s="84">
        <v>28</v>
      </c>
      <c r="J9" s="84">
        <v>31</v>
      </c>
      <c r="K9" s="84">
        <v>32</v>
      </c>
      <c r="L9" s="84">
        <v>36</v>
      </c>
      <c r="M9" s="84">
        <v>40</v>
      </c>
      <c r="N9" s="84">
        <v>44</v>
      </c>
      <c r="O9" s="84">
        <v>48</v>
      </c>
      <c r="P9" s="13"/>
      <c r="Q9" s="13"/>
      <c r="R9" s="13"/>
    </row>
    <row r="10" spans="1:257" ht="43.5" x14ac:dyDescent="0.35">
      <c r="A10" s="88"/>
      <c r="B10" s="88"/>
      <c r="C10" s="91" t="s">
        <v>11</v>
      </c>
      <c r="D10" s="86" t="s">
        <v>12</v>
      </c>
      <c r="E10" s="7" t="s">
        <v>13</v>
      </c>
      <c r="F10" s="7" t="s">
        <v>14</v>
      </c>
      <c r="G10" s="7" t="s">
        <v>15</v>
      </c>
      <c r="H10" s="7" t="s">
        <v>16</v>
      </c>
      <c r="I10" s="7" t="s">
        <v>17</v>
      </c>
      <c r="J10" s="7" t="s">
        <v>18</v>
      </c>
      <c r="K10" s="7" t="s">
        <v>19</v>
      </c>
      <c r="L10" s="7" t="s">
        <v>20</v>
      </c>
      <c r="M10" s="7" t="s">
        <v>21</v>
      </c>
      <c r="N10" s="7" t="s">
        <v>22</v>
      </c>
      <c r="O10" s="7" t="s">
        <v>23</v>
      </c>
      <c r="P10" s="7" t="s">
        <v>40</v>
      </c>
      <c r="Q10" s="7" t="s">
        <v>41</v>
      </c>
      <c r="R10" s="13"/>
      <c r="IW10" s="4"/>
    </row>
    <row r="11" spans="1:257" ht="101.5" x14ac:dyDescent="0.35">
      <c r="A11" s="90">
        <v>1</v>
      </c>
      <c r="B11" s="92" t="s">
        <v>24</v>
      </c>
      <c r="C11" s="89" t="s">
        <v>27</v>
      </c>
      <c r="D11" s="55">
        <v>1</v>
      </c>
      <c r="E11" s="56" t="s">
        <v>98</v>
      </c>
      <c r="F11" s="57" t="s">
        <v>114</v>
      </c>
      <c r="G11" s="58" t="s">
        <v>77</v>
      </c>
      <c r="H11" s="58" t="s">
        <v>115</v>
      </c>
      <c r="I11" s="58" t="s">
        <v>57</v>
      </c>
      <c r="J11" s="76">
        <v>1</v>
      </c>
      <c r="K11" s="39">
        <v>43497</v>
      </c>
      <c r="L11" s="12">
        <v>43830</v>
      </c>
      <c r="M11" s="14">
        <f t="shared" ref="M11:M29" si="0">(L11-K11)/7</f>
        <v>47.571428571428569</v>
      </c>
      <c r="N11" s="103">
        <v>0.5</v>
      </c>
      <c r="O11" s="42" t="s">
        <v>149</v>
      </c>
      <c r="P11" s="66" t="s">
        <v>106</v>
      </c>
      <c r="Q11" s="35"/>
      <c r="R11" s="9"/>
    </row>
    <row r="12" spans="1:257" ht="87" x14ac:dyDescent="0.35">
      <c r="A12" s="84">
        <v>2</v>
      </c>
      <c r="B12" s="54" t="s">
        <v>28</v>
      </c>
      <c r="C12" s="89" t="s">
        <v>27</v>
      </c>
      <c r="D12" s="55">
        <v>1</v>
      </c>
      <c r="E12" s="56" t="s">
        <v>98</v>
      </c>
      <c r="F12" s="59" t="s">
        <v>99</v>
      </c>
      <c r="G12" s="60" t="s">
        <v>101</v>
      </c>
      <c r="H12" s="60" t="s">
        <v>100</v>
      </c>
      <c r="I12" s="58" t="s">
        <v>102</v>
      </c>
      <c r="J12" s="76">
        <v>150</v>
      </c>
      <c r="K12" s="39">
        <v>43497</v>
      </c>
      <c r="L12" s="12">
        <v>43830</v>
      </c>
      <c r="M12" s="14">
        <f t="shared" si="0"/>
        <v>47.571428571428569</v>
      </c>
      <c r="N12" s="103">
        <v>1</v>
      </c>
      <c r="O12" s="42" t="s">
        <v>150</v>
      </c>
      <c r="P12" s="66" t="s">
        <v>105</v>
      </c>
      <c r="Q12" s="35"/>
      <c r="R12" s="9"/>
    </row>
    <row r="13" spans="1:257" ht="101.5" x14ac:dyDescent="0.35">
      <c r="A13" s="84">
        <v>3</v>
      </c>
      <c r="B13" s="54" t="s">
        <v>29</v>
      </c>
      <c r="C13" s="89" t="s">
        <v>27</v>
      </c>
      <c r="D13" s="55">
        <v>1</v>
      </c>
      <c r="E13" s="56" t="s">
        <v>98</v>
      </c>
      <c r="F13" s="59" t="s">
        <v>99</v>
      </c>
      <c r="G13" s="60" t="s">
        <v>58</v>
      </c>
      <c r="H13" s="60" t="s">
        <v>59</v>
      </c>
      <c r="I13" s="58" t="s">
        <v>60</v>
      </c>
      <c r="J13" s="76">
        <v>1</v>
      </c>
      <c r="K13" s="39">
        <v>43497</v>
      </c>
      <c r="L13" s="12">
        <v>43677</v>
      </c>
      <c r="M13" s="14">
        <f t="shared" si="0"/>
        <v>25.714285714285715</v>
      </c>
      <c r="N13" s="103">
        <v>1</v>
      </c>
      <c r="O13" s="42" t="s">
        <v>151</v>
      </c>
      <c r="P13" s="66" t="s">
        <v>116</v>
      </c>
      <c r="Q13" s="35"/>
      <c r="R13" s="9"/>
    </row>
    <row r="14" spans="1:257" ht="87" x14ac:dyDescent="0.35">
      <c r="A14" s="84">
        <v>4</v>
      </c>
      <c r="B14" s="54" t="s">
        <v>30</v>
      </c>
      <c r="C14" s="89" t="s">
        <v>27</v>
      </c>
      <c r="D14" s="55">
        <v>2</v>
      </c>
      <c r="E14" s="56" t="s">
        <v>76</v>
      </c>
      <c r="F14" s="57" t="s">
        <v>117</v>
      </c>
      <c r="G14" s="58" t="s">
        <v>103</v>
      </c>
      <c r="H14" s="58" t="s">
        <v>131</v>
      </c>
      <c r="I14" s="58" t="s">
        <v>104</v>
      </c>
      <c r="J14" s="76">
        <v>1</v>
      </c>
      <c r="K14" s="39">
        <v>43498</v>
      </c>
      <c r="L14" s="12">
        <v>43677</v>
      </c>
      <c r="M14" s="14">
        <f t="shared" si="0"/>
        <v>25.571428571428573</v>
      </c>
      <c r="N14" s="103">
        <v>0.6</v>
      </c>
      <c r="O14" s="97" t="s">
        <v>152</v>
      </c>
      <c r="P14" s="66" t="s">
        <v>107</v>
      </c>
      <c r="Q14" s="38"/>
      <c r="R14" s="9"/>
    </row>
    <row r="15" spans="1:257" ht="87" x14ac:dyDescent="0.35">
      <c r="A15" s="84">
        <v>5</v>
      </c>
      <c r="B15" s="54" t="s">
        <v>31</v>
      </c>
      <c r="C15" s="89" t="s">
        <v>27</v>
      </c>
      <c r="D15" s="55">
        <v>2</v>
      </c>
      <c r="E15" s="56" t="s">
        <v>76</v>
      </c>
      <c r="F15" s="57" t="s">
        <v>117</v>
      </c>
      <c r="G15" s="58" t="s">
        <v>103</v>
      </c>
      <c r="H15" s="58" t="s">
        <v>55</v>
      </c>
      <c r="I15" s="58" t="s">
        <v>56</v>
      </c>
      <c r="J15" s="77">
        <v>1</v>
      </c>
      <c r="K15" s="39">
        <v>43678</v>
      </c>
      <c r="L15" s="12">
        <v>43830</v>
      </c>
      <c r="M15" s="14">
        <f t="shared" si="0"/>
        <v>21.714285714285715</v>
      </c>
      <c r="N15" s="101">
        <v>0</v>
      </c>
      <c r="O15" s="97" t="s">
        <v>147</v>
      </c>
      <c r="P15" s="66" t="s">
        <v>107</v>
      </c>
      <c r="Q15" s="38"/>
      <c r="R15" s="9"/>
    </row>
    <row r="16" spans="1:257" ht="116" x14ac:dyDescent="0.35">
      <c r="A16" s="84">
        <v>6</v>
      </c>
      <c r="B16" s="54" t="s">
        <v>32</v>
      </c>
      <c r="C16" s="89" t="s">
        <v>27</v>
      </c>
      <c r="D16" s="61">
        <v>3</v>
      </c>
      <c r="E16" s="62" t="s">
        <v>108</v>
      </c>
      <c r="F16" s="63" t="s">
        <v>109</v>
      </c>
      <c r="G16" s="64" t="s">
        <v>118</v>
      </c>
      <c r="H16" s="58" t="s">
        <v>119</v>
      </c>
      <c r="I16" s="58" t="s">
        <v>113</v>
      </c>
      <c r="J16" s="78">
        <v>1</v>
      </c>
      <c r="K16" s="39">
        <v>43497</v>
      </c>
      <c r="L16" s="12">
        <v>43524</v>
      </c>
      <c r="M16" s="14">
        <f t="shared" si="0"/>
        <v>3.8571428571428572</v>
      </c>
      <c r="N16" s="102">
        <v>1</v>
      </c>
      <c r="O16" s="98" t="s">
        <v>155</v>
      </c>
      <c r="P16" s="66" t="s">
        <v>50</v>
      </c>
      <c r="Q16" s="96" t="s">
        <v>145</v>
      </c>
      <c r="R16" s="9">
        <f>LEN(N16)</f>
        <v>1</v>
      </c>
    </row>
    <row r="17" spans="1:18" ht="116" x14ac:dyDescent="0.35">
      <c r="A17" s="84">
        <v>7</v>
      </c>
      <c r="B17" s="54" t="s">
        <v>33</v>
      </c>
      <c r="C17" s="89" t="s">
        <v>27</v>
      </c>
      <c r="D17" s="61">
        <v>3</v>
      </c>
      <c r="E17" s="62" t="s">
        <v>108</v>
      </c>
      <c r="F17" s="63" t="s">
        <v>51</v>
      </c>
      <c r="G17" s="64" t="s">
        <v>118</v>
      </c>
      <c r="H17" s="58" t="s">
        <v>120</v>
      </c>
      <c r="I17" s="58" t="s">
        <v>112</v>
      </c>
      <c r="J17" s="78">
        <v>1</v>
      </c>
      <c r="K17" s="39">
        <v>43525</v>
      </c>
      <c r="L17" s="12">
        <v>43555</v>
      </c>
      <c r="M17" s="14">
        <f t="shared" si="0"/>
        <v>4.2857142857142856</v>
      </c>
      <c r="N17" s="103">
        <v>1</v>
      </c>
      <c r="O17" s="97" t="s">
        <v>153</v>
      </c>
      <c r="P17" s="66" t="s">
        <v>50</v>
      </c>
      <c r="Q17" s="96" t="s">
        <v>146</v>
      </c>
      <c r="R17" s="9">
        <f>LEN(N17)</f>
        <v>1</v>
      </c>
    </row>
    <row r="18" spans="1:18" ht="116" x14ac:dyDescent="0.35">
      <c r="A18" s="84">
        <v>8</v>
      </c>
      <c r="B18" s="54" t="s">
        <v>69</v>
      </c>
      <c r="C18" s="89" t="s">
        <v>27</v>
      </c>
      <c r="D18" s="61">
        <v>3</v>
      </c>
      <c r="E18" s="62" t="s">
        <v>97</v>
      </c>
      <c r="F18" s="63" t="s">
        <v>109</v>
      </c>
      <c r="G18" s="64" t="s">
        <v>118</v>
      </c>
      <c r="H18" s="58" t="s">
        <v>121</v>
      </c>
      <c r="I18" s="58" t="s">
        <v>62</v>
      </c>
      <c r="J18" s="78">
        <v>1</v>
      </c>
      <c r="K18" s="39">
        <v>43556</v>
      </c>
      <c r="L18" s="12">
        <v>43585</v>
      </c>
      <c r="M18" s="14">
        <f t="shared" si="0"/>
        <v>4.1428571428571432</v>
      </c>
      <c r="N18" s="104">
        <v>1</v>
      </c>
      <c r="O18" s="42" t="s">
        <v>154</v>
      </c>
      <c r="P18" s="66" t="s">
        <v>50</v>
      </c>
      <c r="Q18" s="68"/>
      <c r="R18" s="9">
        <f>LEN(N18)</f>
        <v>1</v>
      </c>
    </row>
    <row r="19" spans="1:18" ht="101.5" x14ac:dyDescent="0.35">
      <c r="A19" s="84">
        <v>9</v>
      </c>
      <c r="B19" s="27" t="s">
        <v>34</v>
      </c>
      <c r="C19" s="89" t="s">
        <v>27</v>
      </c>
      <c r="D19" s="8">
        <v>4</v>
      </c>
      <c r="E19" s="24" t="s">
        <v>132</v>
      </c>
      <c r="F19" s="6" t="s">
        <v>63</v>
      </c>
      <c r="G19" s="15" t="s">
        <v>66</v>
      </c>
      <c r="H19" s="58" t="s">
        <v>133</v>
      </c>
      <c r="I19" s="58" t="s">
        <v>134</v>
      </c>
      <c r="J19" s="79">
        <v>1</v>
      </c>
      <c r="K19" s="11">
        <v>43497</v>
      </c>
      <c r="L19" s="12">
        <v>43585</v>
      </c>
      <c r="M19" s="14">
        <f t="shared" si="0"/>
        <v>12.571428571428571</v>
      </c>
      <c r="N19" s="103">
        <v>1</v>
      </c>
      <c r="O19" s="42" t="s">
        <v>156</v>
      </c>
      <c r="P19" s="41" t="s">
        <v>50</v>
      </c>
      <c r="Q19" s="70"/>
      <c r="R19" s="9"/>
    </row>
    <row r="20" spans="1:18" ht="101.5" x14ac:dyDescent="0.35">
      <c r="A20" s="84">
        <v>10</v>
      </c>
      <c r="B20" s="54" t="s">
        <v>35</v>
      </c>
      <c r="C20" s="89" t="s">
        <v>27</v>
      </c>
      <c r="D20" s="8">
        <v>4</v>
      </c>
      <c r="E20" s="24" t="s">
        <v>132</v>
      </c>
      <c r="F20" s="6" t="s">
        <v>63</v>
      </c>
      <c r="G20" s="15" t="s">
        <v>66</v>
      </c>
      <c r="H20" s="15" t="s">
        <v>122</v>
      </c>
      <c r="I20" s="15" t="s">
        <v>67</v>
      </c>
      <c r="J20" s="79">
        <v>1</v>
      </c>
      <c r="K20" s="11">
        <v>43497</v>
      </c>
      <c r="L20" s="12">
        <v>43646</v>
      </c>
      <c r="M20" s="14">
        <f t="shared" si="0"/>
        <v>21.285714285714285</v>
      </c>
      <c r="N20" s="105">
        <v>1</v>
      </c>
      <c r="O20" s="42" t="s">
        <v>157</v>
      </c>
      <c r="P20" s="41" t="s">
        <v>50</v>
      </c>
      <c r="Q20" s="70"/>
      <c r="R20" s="9"/>
    </row>
    <row r="21" spans="1:18" ht="101.5" x14ac:dyDescent="0.35">
      <c r="A21" s="84">
        <v>11</v>
      </c>
      <c r="B21" s="54" t="s">
        <v>142</v>
      </c>
      <c r="C21" s="89" t="s">
        <v>27</v>
      </c>
      <c r="D21" s="8">
        <v>4</v>
      </c>
      <c r="E21" s="24" t="s">
        <v>135</v>
      </c>
      <c r="F21" s="6" t="s">
        <v>63</v>
      </c>
      <c r="G21" s="15" t="s">
        <v>66</v>
      </c>
      <c r="H21" s="15" t="s">
        <v>65</v>
      </c>
      <c r="I21" s="15" t="s">
        <v>64</v>
      </c>
      <c r="J21" s="94">
        <v>1</v>
      </c>
      <c r="K21" s="11">
        <v>43497</v>
      </c>
      <c r="L21" s="12">
        <v>43524</v>
      </c>
      <c r="M21" s="14">
        <f t="shared" si="0"/>
        <v>3.8571428571428572</v>
      </c>
      <c r="N21" s="104">
        <v>1</v>
      </c>
      <c r="O21" s="99" t="s">
        <v>158</v>
      </c>
      <c r="P21" s="66" t="s">
        <v>50</v>
      </c>
      <c r="Q21" s="68"/>
      <c r="R21" s="17"/>
    </row>
    <row r="22" spans="1:18" ht="116" x14ac:dyDescent="0.35">
      <c r="A22" s="84">
        <v>12</v>
      </c>
      <c r="B22" s="27" t="s">
        <v>143</v>
      </c>
      <c r="C22" s="89" t="s">
        <v>27</v>
      </c>
      <c r="D22" s="8">
        <v>5</v>
      </c>
      <c r="E22" s="26" t="s">
        <v>110</v>
      </c>
      <c r="F22" s="6" t="s">
        <v>111</v>
      </c>
      <c r="G22" s="15" t="s">
        <v>68</v>
      </c>
      <c r="H22" s="25" t="s">
        <v>136</v>
      </c>
      <c r="I22" s="15" t="s">
        <v>134</v>
      </c>
      <c r="J22" s="79">
        <v>1</v>
      </c>
      <c r="K22" s="11">
        <v>43497</v>
      </c>
      <c r="L22" s="12">
        <v>43585</v>
      </c>
      <c r="M22" s="14">
        <f t="shared" si="0"/>
        <v>12.571428571428571</v>
      </c>
      <c r="N22" s="103">
        <v>1</v>
      </c>
      <c r="O22" s="42" t="s">
        <v>159</v>
      </c>
      <c r="P22" s="41" t="s">
        <v>50</v>
      </c>
      <c r="Q22" s="70"/>
      <c r="R22" s="17"/>
    </row>
    <row r="23" spans="1:18" ht="87" x14ac:dyDescent="0.35">
      <c r="A23" s="84">
        <v>13</v>
      </c>
      <c r="B23" s="54" t="s">
        <v>144</v>
      </c>
      <c r="C23" s="89" t="s">
        <v>27</v>
      </c>
      <c r="D23" s="8">
        <v>6</v>
      </c>
      <c r="E23" s="19" t="s">
        <v>52</v>
      </c>
      <c r="F23" s="20" t="s">
        <v>123</v>
      </c>
      <c r="G23" s="21" t="s">
        <v>53</v>
      </c>
      <c r="H23" s="21" t="s">
        <v>124</v>
      </c>
      <c r="I23" s="21" t="s">
        <v>61</v>
      </c>
      <c r="J23" s="18">
        <v>1</v>
      </c>
      <c r="K23" s="11">
        <v>43497</v>
      </c>
      <c r="L23" s="12">
        <v>43646</v>
      </c>
      <c r="M23" s="14">
        <f t="shared" si="0"/>
        <v>21.285714285714285</v>
      </c>
      <c r="N23" s="103">
        <v>1</v>
      </c>
      <c r="O23" s="100" t="s">
        <v>160</v>
      </c>
      <c r="P23" s="42" t="s">
        <v>137</v>
      </c>
      <c r="Q23" s="68"/>
      <c r="R23" s="9"/>
    </row>
    <row r="24" spans="1:18" ht="87" x14ac:dyDescent="0.35">
      <c r="A24" s="84">
        <v>14</v>
      </c>
      <c r="B24" s="54" t="s">
        <v>36</v>
      </c>
      <c r="C24" s="89" t="s">
        <v>27</v>
      </c>
      <c r="D24" s="8">
        <v>7</v>
      </c>
      <c r="E24" s="6" t="s">
        <v>45</v>
      </c>
      <c r="F24" s="6" t="s">
        <v>43</v>
      </c>
      <c r="G24" s="10" t="s">
        <v>125</v>
      </c>
      <c r="H24" s="10" t="s">
        <v>126</v>
      </c>
      <c r="I24" s="10" t="s">
        <v>127</v>
      </c>
      <c r="J24" s="29">
        <v>1</v>
      </c>
      <c r="K24" s="11">
        <v>43497</v>
      </c>
      <c r="L24" s="12">
        <v>43677</v>
      </c>
      <c r="M24" s="14">
        <f t="shared" si="0"/>
        <v>25.714285714285715</v>
      </c>
      <c r="N24" s="104">
        <v>0.5</v>
      </c>
      <c r="O24" s="100" t="s">
        <v>161</v>
      </c>
      <c r="P24" s="42" t="s">
        <v>42</v>
      </c>
      <c r="Q24" s="68"/>
      <c r="R24" s="9"/>
    </row>
    <row r="25" spans="1:18" ht="87" x14ac:dyDescent="0.35">
      <c r="A25" s="84">
        <v>15</v>
      </c>
      <c r="B25" s="27" t="s">
        <v>37</v>
      </c>
      <c r="C25" s="89" t="s">
        <v>27</v>
      </c>
      <c r="D25" s="8">
        <v>7</v>
      </c>
      <c r="E25" s="5" t="s">
        <v>44</v>
      </c>
      <c r="F25" s="6" t="s">
        <v>43</v>
      </c>
      <c r="G25" s="10" t="s">
        <v>125</v>
      </c>
      <c r="H25" s="10" t="s">
        <v>128</v>
      </c>
      <c r="I25" s="10" t="s">
        <v>138</v>
      </c>
      <c r="J25" s="65">
        <v>25</v>
      </c>
      <c r="K25" s="11">
        <v>43497</v>
      </c>
      <c r="L25" s="12">
        <v>43677</v>
      </c>
      <c r="M25" s="14">
        <f t="shared" si="0"/>
        <v>25.714285714285715</v>
      </c>
      <c r="N25" s="106">
        <v>0.5</v>
      </c>
      <c r="O25" s="100" t="s">
        <v>162</v>
      </c>
      <c r="P25" s="42" t="s">
        <v>83</v>
      </c>
      <c r="Q25" s="42"/>
      <c r="R25" s="9"/>
    </row>
    <row r="26" spans="1:18" ht="116" x14ac:dyDescent="0.35">
      <c r="A26" s="84">
        <v>16</v>
      </c>
      <c r="B26" s="54" t="s">
        <v>38</v>
      </c>
      <c r="C26" s="89" t="s">
        <v>27</v>
      </c>
      <c r="D26" s="8">
        <v>8</v>
      </c>
      <c r="E26" s="40" t="s">
        <v>84</v>
      </c>
      <c r="F26" s="6" t="s">
        <v>78</v>
      </c>
      <c r="G26" s="41" t="s">
        <v>85</v>
      </c>
      <c r="H26" s="32" t="s">
        <v>86</v>
      </c>
      <c r="I26" s="42" t="s">
        <v>79</v>
      </c>
      <c r="J26" s="43">
        <v>1</v>
      </c>
      <c r="K26" s="30">
        <v>43497</v>
      </c>
      <c r="L26" s="30">
        <v>43769</v>
      </c>
      <c r="M26" s="14">
        <f t="shared" si="0"/>
        <v>38.857142857142854</v>
      </c>
      <c r="N26" s="105">
        <v>0.1</v>
      </c>
      <c r="O26" s="100" t="s">
        <v>163</v>
      </c>
      <c r="P26" s="42" t="s">
        <v>46</v>
      </c>
      <c r="Q26" s="42" t="s">
        <v>48</v>
      </c>
    </row>
    <row r="27" spans="1:18" ht="116" x14ac:dyDescent="0.35">
      <c r="A27" s="84">
        <v>17</v>
      </c>
      <c r="B27" s="54" t="s">
        <v>39</v>
      </c>
      <c r="C27" s="89" t="s">
        <v>27</v>
      </c>
      <c r="D27" s="8">
        <v>8</v>
      </c>
      <c r="E27" s="80" t="s">
        <v>84</v>
      </c>
      <c r="F27" s="74" t="s">
        <v>78</v>
      </c>
      <c r="G27" s="41" t="s">
        <v>85</v>
      </c>
      <c r="H27" s="32" t="s">
        <v>71</v>
      </c>
      <c r="I27" s="42" t="s">
        <v>79</v>
      </c>
      <c r="J27" s="43">
        <v>1</v>
      </c>
      <c r="K27" s="30">
        <v>43497</v>
      </c>
      <c r="L27" s="30">
        <v>43769</v>
      </c>
      <c r="M27" s="14">
        <f t="shared" si="0"/>
        <v>38.857142857142854</v>
      </c>
      <c r="N27" s="104">
        <v>0.1</v>
      </c>
      <c r="O27" s="100" t="s">
        <v>164</v>
      </c>
      <c r="P27" s="42" t="s">
        <v>46</v>
      </c>
      <c r="Q27" s="42" t="s">
        <v>48</v>
      </c>
    </row>
    <row r="28" spans="1:18" ht="101.5" x14ac:dyDescent="0.35">
      <c r="A28" s="84">
        <v>18</v>
      </c>
      <c r="B28" s="27" t="s">
        <v>70</v>
      </c>
      <c r="C28" s="89" t="s">
        <v>27</v>
      </c>
      <c r="D28" s="8">
        <v>8</v>
      </c>
      <c r="E28" s="80" t="s">
        <v>84</v>
      </c>
      <c r="F28" s="74" t="s">
        <v>78</v>
      </c>
      <c r="G28" s="41" t="s">
        <v>85</v>
      </c>
      <c r="H28" s="32" t="s">
        <v>129</v>
      </c>
      <c r="I28" s="42" t="s">
        <v>80</v>
      </c>
      <c r="J28" s="43">
        <v>1</v>
      </c>
      <c r="K28" s="30">
        <v>43497</v>
      </c>
      <c r="L28" s="30">
        <v>43677</v>
      </c>
      <c r="M28" s="14">
        <f t="shared" si="0"/>
        <v>25.714285714285715</v>
      </c>
      <c r="N28" s="103">
        <v>0.7</v>
      </c>
      <c r="O28" s="100" t="s">
        <v>165</v>
      </c>
      <c r="P28" s="42" t="s">
        <v>46</v>
      </c>
      <c r="Q28" s="42" t="s">
        <v>48</v>
      </c>
    </row>
    <row r="29" spans="1:18" ht="101.5" x14ac:dyDescent="0.35">
      <c r="A29" s="84">
        <v>19</v>
      </c>
      <c r="B29" s="54" t="s">
        <v>49</v>
      </c>
      <c r="C29" s="89" t="s">
        <v>27</v>
      </c>
      <c r="D29" s="8">
        <v>8</v>
      </c>
      <c r="E29" s="82" t="s">
        <v>84</v>
      </c>
      <c r="F29" s="74" t="s">
        <v>78</v>
      </c>
      <c r="G29" s="41" t="s">
        <v>85</v>
      </c>
      <c r="H29" s="32" t="s">
        <v>87</v>
      </c>
      <c r="I29" s="42" t="s">
        <v>81</v>
      </c>
      <c r="J29" s="43">
        <v>1</v>
      </c>
      <c r="K29" s="30">
        <v>43497</v>
      </c>
      <c r="L29" s="30">
        <v>43677</v>
      </c>
      <c r="M29" s="14">
        <f t="shared" si="0"/>
        <v>25.714285714285715</v>
      </c>
      <c r="N29" s="104">
        <v>0.3</v>
      </c>
      <c r="O29" s="100" t="s">
        <v>166</v>
      </c>
      <c r="P29" s="42" t="s">
        <v>46</v>
      </c>
      <c r="Q29" s="42" t="s">
        <v>48</v>
      </c>
    </row>
    <row r="30" spans="1:18" ht="101.5" x14ac:dyDescent="0.35">
      <c r="A30" s="84">
        <v>20</v>
      </c>
      <c r="B30" s="54" t="s">
        <v>72</v>
      </c>
      <c r="C30" s="89" t="s">
        <v>27</v>
      </c>
      <c r="D30" s="8">
        <v>8</v>
      </c>
      <c r="E30" s="81" t="s">
        <v>139</v>
      </c>
      <c r="F30" s="74" t="s">
        <v>130</v>
      </c>
      <c r="G30" s="41" t="s">
        <v>92</v>
      </c>
      <c r="H30" s="33" t="s">
        <v>93</v>
      </c>
      <c r="I30" s="42" t="s">
        <v>88</v>
      </c>
      <c r="J30" s="43">
        <v>1</v>
      </c>
      <c r="K30" s="30">
        <v>43497</v>
      </c>
      <c r="L30" s="30">
        <v>43769</v>
      </c>
      <c r="M30" s="14">
        <f>(L30-K30)/7</f>
        <v>38.857142857142854</v>
      </c>
      <c r="N30" s="103">
        <v>0.7</v>
      </c>
      <c r="O30" s="100" t="s">
        <v>167</v>
      </c>
      <c r="P30" s="42" t="s">
        <v>47</v>
      </c>
      <c r="Q30" s="42" t="s">
        <v>48</v>
      </c>
    </row>
    <row r="31" spans="1:18" ht="101.5" x14ac:dyDescent="0.35">
      <c r="A31" s="84">
        <v>21</v>
      </c>
      <c r="B31" s="27" t="s">
        <v>73</v>
      </c>
      <c r="C31" s="89" t="s">
        <v>27</v>
      </c>
      <c r="D31" s="8">
        <v>8</v>
      </c>
      <c r="E31" s="81" t="s">
        <v>139</v>
      </c>
      <c r="F31" s="74" t="s">
        <v>82</v>
      </c>
      <c r="G31" s="41" t="s">
        <v>92</v>
      </c>
      <c r="H31" s="31" t="s">
        <v>140</v>
      </c>
      <c r="I31" s="42" t="s">
        <v>141</v>
      </c>
      <c r="J31" s="44">
        <v>1</v>
      </c>
      <c r="K31" s="30">
        <v>43497</v>
      </c>
      <c r="L31" s="30">
        <v>43769</v>
      </c>
      <c r="M31" s="14">
        <f>(L31-K31)/7</f>
        <v>38.857142857142854</v>
      </c>
      <c r="N31" s="103">
        <v>0.3</v>
      </c>
      <c r="O31" s="97" t="s">
        <v>169</v>
      </c>
      <c r="P31" s="42" t="s">
        <v>47</v>
      </c>
      <c r="Q31" s="42" t="s">
        <v>48</v>
      </c>
    </row>
    <row r="32" spans="1:18" ht="101.5" x14ac:dyDescent="0.35">
      <c r="A32" s="84">
        <v>22</v>
      </c>
      <c r="B32" s="54" t="s">
        <v>74</v>
      </c>
      <c r="C32" s="89" t="s">
        <v>27</v>
      </c>
      <c r="D32" s="8">
        <v>8</v>
      </c>
      <c r="E32" s="81" t="s">
        <v>139</v>
      </c>
      <c r="F32" s="74" t="s">
        <v>82</v>
      </c>
      <c r="G32" s="41" t="s">
        <v>92</v>
      </c>
      <c r="H32" s="45" t="s">
        <v>94</v>
      </c>
      <c r="I32" s="42" t="s">
        <v>89</v>
      </c>
      <c r="J32" s="28">
        <v>1</v>
      </c>
      <c r="K32" s="30">
        <v>43497</v>
      </c>
      <c r="L32" s="30">
        <v>43769</v>
      </c>
      <c r="M32" s="14">
        <f>(L32-K32)/7</f>
        <v>38.857142857142854</v>
      </c>
      <c r="N32" s="103">
        <v>0.3</v>
      </c>
      <c r="O32" s="97" t="s">
        <v>170</v>
      </c>
      <c r="P32" s="42" t="s">
        <v>47</v>
      </c>
      <c r="Q32" s="42" t="s">
        <v>48</v>
      </c>
    </row>
    <row r="33" spans="1:17" ht="101.5" x14ac:dyDescent="0.35">
      <c r="A33" s="84">
        <v>23</v>
      </c>
      <c r="B33" s="54" t="s">
        <v>54</v>
      </c>
      <c r="C33" s="89" t="s">
        <v>27</v>
      </c>
      <c r="D33" s="49">
        <v>8</v>
      </c>
      <c r="E33" s="81" t="s">
        <v>139</v>
      </c>
      <c r="F33" s="75" t="s">
        <v>82</v>
      </c>
      <c r="G33" s="41" t="s">
        <v>92</v>
      </c>
      <c r="H33" s="46" t="s">
        <v>95</v>
      </c>
      <c r="I33" s="50" t="s">
        <v>90</v>
      </c>
      <c r="J33" s="48">
        <v>1</v>
      </c>
      <c r="K33" s="51">
        <v>43497</v>
      </c>
      <c r="L33" s="51">
        <v>43769</v>
      </c>
      <c r="M33" s="14">
        <f>(L33-K33)/7</f>
        <v>38.857142857142854</v>
      </c>
      <c r="N33" s="103">
        <v>0.3</v>
      </c>
      <c r="O33" s="97" t="s">
        <v>168</v>
      </c>
      <c r="P33" s="50" t="s">
        <v>47</v>
      </c>
      <c r="Q33" s="50" t="s">
        <v>48</v>
      </c>
    </row>
    <row r="34" spans="1:17" ht="101.5" x14ac:dyDescent="0.35">
      <c r="A34" s="84">
        <v>24</v>
      </c>
      <c r="B34" s="27" t="s">
        <v>75</v>
      </c>
      <c r="C34" s="89" t="s">
        <v>27</v>
      </c>
      <c r="D34" s="23">
        <v>8</v>
      </c>
      <c r="E34" s="83" t="s">
        <v>139</v>
      </c>
      <c r="F34" s="74" t="s">
        <v>82</v>
      </c>
      <c r="G34" s="32" t="s">
        <v>92</v>
      </c>
      <c r="H34" s="52" t="s">
        <v>96</v>
      </c>
      <c r="I34" s="53" t="s">
        <v>91</v>
      </c>
      <c r="J34" s="28">
        <v>1</v>
      </c>
      <c r="K34" s="30">
        <v>43497</v>
      </c>
      <c r="L34" s="30">
        <v>43769</v>
      </c>
      <c r="M34" s="14">
        <f>(L34-K34)/7</f>
        <v>38.857142857142854</v>
      </c>
      <c r="N34" s="103">
        <v>0.3</v>
      </c>
      <c r="O34" s="97" t="s">
        <v>148</v>
      </c>
      <c r="P34" s="53" t="s">
        <v>47</v>
      </c>
      <c r="Q34" s="53" t="s">
        <v>48</v>
      </c>
    </row>
    <row r="35" spans="1:17" x14ac:dyDescent="0.35">
      <c r="G35" s="47"/>
      <c r="H35" s="47"/>
      <c r="I35" s="47"/>
      <c r="J35" s="47"/>
      <c r="K35" s="47"/>
    </row>
    <row r="36" spans="1:17" x14ac:dyDescent="0.35">
      <c r="G36" s="47"/>
      <c r="H36" s="47"/>
      <c r="I36" s="47"/>
      <c r="J36" s="47"/>
      <c r="K36" s="47"/>
    </row>
    <row r="350999" spans="1:1" x14ac:dyDescent="0.35">
      <c r="A350999" s="3" t="s">
        <v>26</v>
      </c>
    </row>
    <row r="351000" spans="1:1" x14ac:dyDescent="0.35">
      <c r="A351000" s="3" t="s">
        <v>27</v>
      </c>
    </row>
  </sheetData>
  <mergeCells count="3">
    <mergeCell ref="D1:M1"/>
    <mergeCell ref="D2:M2"/>
    <mergeCell ref="B8:M8"/>
  </mergeCells>
  <dataValidations count="11">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2:G18 G24:G25" xr:uid="{00000000-0002-0000-0200-00000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2:H15 H24:H25" xr:uid="{00000000-0002-0000-0200-00000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4:I15 I24:I25" xr:uid="{00000000-0002-0000-0200-000002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24:J25" xr:uid="{00000000-0002-0000-0200-00000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4" xr:uid="{00000000-0002-0000-0200-000004000000}">
      <formula1>$A$350998:$A$351000</formula1>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23:F25 F11:F21" xr:uid="{00000000-0002-0000-0200-000005000000}">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34" xr:uid="{00000000-0002-0000-0200-000006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5" xr:uid="{00000000-0002-0000-0200-000007000000}">
      <formula1>0</formula1>
      <formula2>390</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34" xr:uid="{00000000-0002-0000-0200-000008000000}">
      <formula1>0</formula1>
      <formula2>9</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34" xr:uid="{00000000-0002-0000-0200-000009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8:O20 O22" xr:uid="{00000000-0002-0000-0200-00000A000000}">
      <formula1>0</formula1>
      <formula2>390</formula2>
    </dataValidation>
  </dataValidations>
  <printOptions horizontalCentered="1" verticalCentered="1"/>
  <pageMargins left="0.39370078740157483" right="0.39370078740157483" top="0.39370078740157483" bottom="0.39370078740157483" header="0.31496062992125984" footer="0.31496062992125984"/>
  <pageSetup paperSize="5" scale="47" fitToHeight="5"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W351000"/>
  <sheetViews>
    <sheetView showGridLines="0" tabSelected="1" view="pageBreakPreview" zoomScale="90" zoomScaleNormal="100" zoomScaleSheetLayoutView="90" workbookViewId="0">
      <selection activeCell="E4" sqref="E4"/>
    </sheetView>
  </sheetViews>
  <sheetFormatPr baseColWidth="10" defaultColWidth="9.1796875" defaultRowHeight="14.5" x14ac:dyDescent="0.35"/>
  <cols>
    <col min="1" max="1" width="9.1796875" style="3"/>
    <col min="2" max="2" width="16.1796875" style="3" bestFit="1" customWidth="1"/>
    <col min="3" max="3" width="23.1796875" style="3" customWidth="1"/>
    <col min="4" max="4" width="17.81640625" style="3" customWidth="1"/>
    <col min="5" max="5" width="43.1796875" style="3" customWidth="1"/>
    <col min="6" max="6" width="42.7265625" style="3" customWidth="1"/>
    <col min="7" max="7" width="32.453125" style="3" customWidth="1"/>
    <col min="8" max="8" width="63.81640625" style="3" customWidth="1"/>
    <col min="9" max="9" width="31.54296875" style="3" bestFit="1" customWidth="1"/>
    <col min="10" max="10" width="19.1796875" style="3" customWidth="1"/>
    <col min="11" max="11" width="22.1796875" style="3" customWidth="1"/>
    <col min="12" max="12" width="20.54296875" style="3" customWidth="1"/>
    <col min="13" max="13" width="20.26953125" style="3" customWidth="1"/>
    <col min="14" max="14" width="22.26953125" style="3" customWidth="1"/>
    <col min="15" max="15" width="51.54296875" style="3" customWidth="1"/>
    <col min="16" max="16" width="5" style="3" bestFit="1" customWidth="1"/>
    <col min="17" max="17" width="5" style="3" customWidth="1"/>
    <col min="18" max="18" width="27.26953125" style="3" customWidth="1"/>
    <col min="19" max="256" width="8" style="3" customWidth="1"/>
    <col min="257" max="16384" width="9.1796875" style="3"/>
  </cols>
  <sheetData>
    <row r="1" spans="1:257" x14ac:dyDescent="0.35">
      <c r="B1" s="1" t="s">
        <v>0</v>
      </c>
      <c r="C1" s="1">
        <v>53</v>
      </c>
      <c r="D1" s="159" t="s">
        <v>1</v>
      </c>
      <c r="E1" s="160"/>
      <c r="F1" s="160"/>
      <c r="G1" s="160"/>
      <c r="H1" s="160"/>
      <c r="I1" s="160"/>
      <c r="J1" s="160"/>
      <c r="K1" s="160"/>
      <c r="L1" s="160"/>
      <c r="M1" s="160"/>
    </row>
    <row r="2" spans="1:257" x14ac:dyDescent="0.35">
      <c r="B2" s="1" t="s">
        <v>2</v>
      </c>
      <c r="C2" s="1">
        <v>400</v>
      </c>
      <c r="D2" s="159" t="s">
        <v>3</v>
      </c>
      <c r="E2" s="160"/>
      <c r="F2" s="160"/>
      <c r="G2" s="160"/>
      <c r="H2" s="160"/>
      <c r="I2" s="160"/>
      <c r="J2" s="160"/>
      <c r="K2" s="160"/>
      <c r="L2" s="160"/>
      <c r="M2" s="160"/>
    </row>
    <row r="3" spans="1:257" x14ac:dyDescent="0.35">
      <c r="B3" s="1" t="s">
        <v>4</v>
      </c>
      <c r="C3" s="1">
        <v>1</v>
      </c>
    </row>
    <row r="4" spans="1:257" x14ac:dyDescent="0.35">
      <c r="B4" s="1" t="s">
        <v>5</v>
      </c>
      <c r="C4" s="1">
        <v>60</v>
      </c>
    </row>
    <row r="5" spans="1:257" x14ac:dyDescent="0.35">
      <c r="B5" s="1" t="s">
        <v>6</v>
      </c>
      <c r="C5" s="95">
        <v>44012</v>
      </c>
    </row>
    <row r="6" spans="1:257" x14ac:dyDescent="0.35">
      <c r="B6" s="1" t="s">
        <v>7</v>
      </c>
      <c r="C6" s="1">
        <v>0</v>
      </c>
      <c r="D6" s="1" t="s">
        <v>8</v>
      </c>
    </row>
    <row r="8" spans="1:257" x14ac:dyDescent="0.35">
      <c r="A8" s="112" t="s">
        <v>9</v>
      </c>
      <c r="B8" s="163" t="s">
        <v>10</v>
      </c>
      <c r="C8" s="163"/>
      <c r="D8" s="163"/>
      <c r="E8" s="163"/>
      <c r="F8" s="163"/>
      <c r="G8" s="163"/>
      <c r="H8" s="163"/>
      <c r="I8" s="163"/>
      <c r="J8" s="163"/>
      <c r="K8" s="163"/>
      <c r="L8" s="163"/>
      <c r="M8" s="163"/>
      <c r="N8" s="113"/>
      <c r="O8" s="113"/>
      <c r="P8" s="113"/>
      <c r="Q8" s="113"/>
      <c r="R8" s="114"/>
    </row>
    <row r="9" spans="1:257" x14ac:dyDescent="0.35">
      <c r="A9" s="114"/>
      <c r="B9" s="114"/>
      <c r="C9" s="107">
        <v>4</v>
      </c>
      <c r="D9" s="107">
        <v>8</v>
      </c>
      <c r="E9" s="107">
        <v>12</v>
      </c>
      <c r="F9" s="107">
        <v>16</v>
      </c>
      <c r="G9" s="107">
        <v>20</v>
      </c>
      <c r="H9" s="107">
        <v>24</v>
      </c>
      <c r="I9" s="107">
        <v>28</v>
      </c>
      <c r="J9" s="107">
        <v>31</v>
      </c>
      <c r="K9" s="107">
        <v>32</v>
      </c>
      <c r="L9" s="107">
        <v>36</v>
      </c>
      <c r="M9" s="107">
        <v>40</v>
      </c>
      <c r="N9" s="107">
        <v>44</v>
      </c>
      <c r="O9" s="107">
        <v>48</v>
      </c>
      <c r="P9" s="107"/>
      <c r="Q9" s="107"/>
      <c r="R9" s="114"/>
    </row>
    <row r="10" spans="1:257" ht="43.5" x14ac:dyDescent="0.35">
      <c r="A10" s="114"/>
      <c r="B10" s="114"/>
      <c r="C10" s="108" t="s">
        <v>11</v>
      </c>
      <c r="D10" s="108" t="s">
        <v>12</v>
      </c>
      <c r="E10" s="108" t="s">
        <v>13</v>
      </c>
      <c r="F10" s="108" t="s">
        <v>14</v>
      </c>
      <c r="G10" s="108" t="s">
        <v>15</v>
      </c>
      <c r="H10" s="108" t="s">
        <v>16</v>
      </c>
      <c r="I10" s="108" t="s">
        <v>17</v>
      </c>
      <c r="J10" s="108" t="s">
        <v>18</v>
      </c>
      <c r="K10" s="108" t="s">
        <v>19</v>
      </c>
      <c r="L10" s="108" t="s">
        <v>20</v>
      </c>
      <c r="M10" s="108" t="s">
        <v>21</v>
      </c>
      <c r="N10" s="108" t="s">
        <v>22</v>
      </c>
      <c r="O10" s="108" t="s">
        <v>182</v>
      </c>
      <c r="P10" s="108"/>
      <c r="Q10" s="108"/>
      <c r="R10" s="108" t="s">
        <v>40</v>
      </c>
      <c r="IW10" s="4"/>
    </row>
    <row r="11" spans="1:257" ht="192" customHeight="1" x14ac:dyDescent="0.35">
      <c r="A11" s="107">
        <v>1</v>
      </c>
      <c r="B11" s="115" t="s">
        <v>24</v>
      </c>
      <c r="C11" s="116" t="s">
        <v>27</v>
      </c>
      <c r="D11" s="117">
        <v>1</v>
      </c>
      <c r="E11" s="118" t="s">
        <v>98</v>
      </c>
      <c r="F11" s="119" t="s">
        <v>114</v>
      </c>
      <c r="G11" s="120" t="s">
        <v>77</v>
      </c>
      <c r="H11" s="120" t="s">
        <v>115</v>
      </c>
      <c r="I11" s="120" t="s">
        <v>57</v>
      </c>
      <c r="J11" s="121">
        <v>1</v>
      </c>
      <c r="K11" s="122">
        <v>43497</v>
      </c>
      <c r="L11" s="123">
        <v>43830</v>
      </c>
      <c r="M11" s="124">
        <f t="shared" ref="M11:M29" si="0">(L11-K11)/7</f>
        <v>47.571428571428569</v>
      </c>
      <c r="N11" s="125">
        <v>1</v>
      </c>
      <c r="O11" s="120" t="s">
        <v>185</v>
      </c>
      <c r="P11" s="126">
        <f>LEN(O11)</f>
        <v>371</v>
      </c>
      <c r="Q11" s="126">
        <f>390-P11</f>
        <v>19</v>
      </c>
      <c r="R11" s="128" t="s">
        <v>106</v>
      </c>
    </row>
    <row r="12" spans="1:257" ht="134.15" customHeight="1" x14ac:dyDescent="0.35">
      <c r="A12" s="107">
        <v>2</v>
      </c>
      <c r="B12" s="115" t="s">
        <v>28</v>
      </c>
      <c r="C12" s="116" t="s">
        <v>27</v>
      </c>
      <c r="D12" s="117">
        <v>1</v>
      </c>
      <c r="E12" s="118" t="s">
        <v>98</v>
      </c>
      <c r="F12" s="119" t="s">
        <v>99</v>
      </c>
      <c r="G12" s="120" t="s">
        <v>101</v>
      </c>
      <c r="H12" s="120" t="s">
        <v>100</v>
      </c>
      <c r="I12" s="120" t="s">
        <v>102</v>
      </c>
      <c r="J12" s="121">
        <v>150</v>
      </c>
      <c r="K12" s="122">
        <v>43497</v>
      </c>
      <c r="L12" s="123">
        <v>43830</v>
      </c>
      <c r="M12" s="124">
        <f t="shared" si="0"/>
        <v>47.571428571428569</v>
      </c>
      <c r="N12" s="125">
        <v>1</v>
      </c>
      <c r="O12" s="120" t="s">
        <v>150</v>
      </c>
      <c r="P12" s="126">
        <f t="shared" ref="P12:P34" si="1">LEN(O12)</f>
        <v>323</v>
      </c>
      <c r="Q12" s="126">
        <f t="shared" ref="Q12:Q34" si="2">390-P12</f>
        <v>67</v>
      </c>
      <c r="R12" s="128" t="s">
        <v>105</v>
      </c>
    </row>
    <row r="13" spans="1:257" ht="168.65" customHeight="1" x14ac:dyDescent="0.35">
      <c r="A13" s="107">
        <v>3</v>
      </c>
      <c r="B13" s="115" t="s">
        <v>29</v>
      </c>
      <c r="C13" s="116" t="s">
        <v>27</v>
      </c>
      <c r="D13" s="117">
        <v>1</v>
      </c>
      <c r="E13" s="118" t="s">
        <v>98</v>
      </c>
      <c r="F13" s="119" t="s">
        <v>99</v>
      </c>
      <c r="G13" s="120" t="s">
        <v>58</v>
      </c>
      <c r="H13" s="120" t="s">
        <v>59</v>
      </c>
      <c r="I13" s="120" t="s">
        <v>60</v>
      </c>
      <c r="J13" s="121">
        <v>1</v>
      </c>
      <c r="K13" s="122">
        <v>43497</v>
      </c>
      <c r="L13" s="123">
        <v>43677</v>
      </c>
      <c r="M13" s="124">
        <f t="shared" si="0"/>
        <v>25.714285714285715</v>
      </c>
      <c r="N13" s="125">
        <v>1</v>
      </c>
      <c r="O13" s="120" t="s">
        <v>151</v>
      </c>
      <c r="P13" s="126">
        <f t="shared" si="1"/>
        <v>380</v>
      </c>
      <c r="Q13" s="126">
        <f t="shared" si="2"/>
        <v>10</v>
      </c>
      <c r="R13" s="128" t="s">
        <v>116</v>
      </c>
    </row>
    <row r="14" spans="1:257" s="47" customFormat="1" ht="153" customHeight="1" x14ac:dyDescent="0.35">
      <c r="A14" s="153">
        <v>4</v>
      </c>
      <c r="B14" s="115" t="s">
        <v>30</v>
      </c>
      <c r="C14" s="116" t="s">
        <v>27</v>
      </c>
      <c r="D14" s="117">
        <v>2</v>
      </c>
      <c r="E14" s="118" t="s">
        <v>76</v>
      </c>
      <c r="F14" s="119" t="s">
        <v>117</v>
      </c>
      <c r="G14" s="120" t="s">
        <v>103</v>
      </c>
      <c r="H14" s="120" t="s">
        <v>131</v>
      </c>
      <c r="I14" s="120" t="s">
        <v>104</v>
      </c>
      <c r="J14" s="121">
        <v>1</v>
      </c>
      <c r="K14" s="122">
        <v>43498</v>
      </c>
      <c r="L14" s="123">
        <v>43677</v>
      </c>
      <c r="M14" s="154">
        <f t="shared" si="0"/>
        <v>25.571428571428573</v>
      </c>
      <c r="N14" s="155">
        <v>1</v>
      </c>
      <c r="O14" s="152" t="s">
        <v>175</v>
      </c>
      <c r="P14" s="126">
        <f t="shared" si="1"/>
        <v>361</v>
      </c>
      <c r="Q14" s="126">
        <f t="shared" si="2"/>
        <v>29</v>
      </c>
      <c r="R14" s="128" t="s">
        <v>107</v>
      </c>
    </row>
    <row r="15" spans="1:257" ht="116" x14ac:dyDescent="0.35">
      <c r="A15" s="107">
        <v>5</v>
      </c>
      <c r="B15" s="115" t="s">
        <v>31</v>
      </c>
      <c r="C15" s="116" t="s">
        <v>27</v>
      </c>
      <c r="D15" s="117">
        <v>2</v>
      </c>
      <c r="E15" s="118" t="s">
        <v>76</v>
      </c>
      <c r="F15" s="119" t="s">
        <v>117</v>
      </c>
      <c r="G15" s="120" t="s">
        <v>103</v>
      </c>
      <c r="H15" s="120" t="s">
        <v>55</v>
      </c>
      <c r="I15" s="120" t="s">
        <v>56</v>
      </c>
      <c r="J15" s="129">
        <v>1</v>
      </c>
      <c r="K15" s="122">
        <v>43678</v>
      </c>
      <c r="L15" s="123">
        <v>43830</v>
      </c>
      <c r="M15" s="124">
        <f t="shared" si="0"/>
        <v>21.714285714285715</v>
      </c>
      <c r="N15" s="130">
        <v>1</v>
      </c>
      <c r="O15" s="156" t="s">
        <v>176</v>
      </c>
      <c r="P15" s="126">
        <f t="shared" si="1"/>
        <v>385</v>
      </c>
      <c r="Q15" s="126">
        <f t="shared" si="2"/>
        <v>5</v>
      </c>
      <c r="R15" s="128" t="s">
        <v>107</v>
      </c>
    </row>
    <row r="16" spans="1:257" ht="116" x14ac:dyDescent="0.35">
      <c r="A16" s="107">
        <v>6</v>
      </c>
      <c r="B16" s="115" t="s">
        <v>32</v>
      </c>
      <c r="C16" s="116" t="s">
        <v>27</v>
      </c>
      <c r="D16" s="117">
        <v>3</v>
      </c>
      <c r="E16" s="118" t="s">
        <v>108</v>
      </c>
      <c r="F16" s="119" t="s">
        <v>109</v>
      </c>
      <c r="G16" s="120" t="s">
        <v>118</v>
      </c>
      <c r="H16" s="120" t="s">
        <v>119</v>
      </c>
      <c r="I16" s="120" t="s">
        <v>113</v>
      </c>
      <c r="J16" s="121">
        <v>1</v>
      </c>
      <c r="K16" s="122">
        <v>43497</v>
      </c>
      <c r="L16" s="123">
        <v>43524</v>
      </c>
      <c r="M16" s="124">
        <f t="shared" si="0"/>
        <v>3.8571428571428572</v>
      </c>
      <c r="N16" s="125">
        <v>1</v>
      </c>
      <c r="O16" s="157" t="s">
        <v>155</v>
      </c>
      <c r="P16" s="126">
        <f t="shared" si="1"/>
        <v>267</v>
      </c>
      <c r="Q16" s="126">
        <f t="shared" si="2"/>
        <v>123</v>
      </c>
      <c r="R16" s="128" t="s">
        <v>50</v>
      </c>
    </row>
    <row r="17" spans="1:18" ht="116" x14ac:dyDescent="0.35">
      <c r="A17" s="107">
        <v>7</v>
      </c>
      <c r="B17" s="115" t="s">
        <v>33</v>
      </c>
      <c r="C17" s="116" t="s">
        <v>27</v>
      </c>
      <c r="D17" s="117">
        <v>3</v>
      </c>
      <c r="E17" s="118" t="s">
        <v>108</v>
      </c>
      <c r="F17" s="119" t="s">
        <v>51</v>
      </c>
      <c r="G17" s="120" t="s">
        <v>118</v>
      </c>
      <c r="H17" s="120" t="s">
        <v>120</v>
      </c>
      <c r="I17" s="120" t="s">
        <v>112</v>
      </c>
      <c r="J17" s="121">
        <v>1</v>
      </c>
      <c r="K17" s="122">
        <v>43525</v>
      </c>
      <c r="L17" s="123">
        <v>43555</v>
      </c>
      <c r="M17" s="124">
        <f t="shared" si="0"/>
        <v>4.2857142857142856</v>
      </c>
      <c r="N17" s="125">
        <v>1</v>
      </c>
      <c r="O17" s="157" t="s">
        <v>153</v>
      </c>
      <c r="P17" s="126">
        <f t="shared" si="1"/>
        <v>243</v>
      </c>
      <c r="Q17" s="126">
        <f t="shared" si="2"/>
        <v>147</v>
      </c>
      <c r="R17" s="128" t="s">
        <v>50</v>
      </c>
    </row>
    <row r="18" spans="1:18" ht="116" x14ac:dyDescent="0.35">
      <c r="A18" s="107">
        <v>8</v>
      </c>
      <c r="B18" s="115" t="s">
        <v>69</v>
      </c>
      <c r="C18" s="116" t="s">
        <v>27</v>
      </c>
      <c r="D18" s="117">
        <v>3</v>
      </c>
      <c r="E18" s="118" t="s">
        <v>97</v>
      </c>
      <c r="F18" s="119" t="s">
        <v>109</v>
      </c>
      <c r="G18" s="120" t="s">
        <v>118</v>
      </c>
      <c r="H18" s="120" t="s">
        <v>121</v>
      </c>
      <c r="I18" s="120" t="s">
        <v>62</v>
      </c>
      <c r="J18" s="121">
        <v>1</v>
      </c>
      <c r="K18" s="122">
        <v>43556</v>
      </c>
      <c r="L18" s="123">
        <v>43585</v>
      </c>
      <c r="M18" s="124">
        <f t="shared" si="0"/>
        <v>4.1428571428571432</v>
      </c>
      <c r="N18" s="125">
        <v>1</v>
      </c>
      <c r="O18" s="120" t="s">
        <v>154</v>
      </c>
      <c r="P18" s="126">
        <f t="shared" si="1"/>
        <v>373</v>
      </c>
      <c r="Q18" s="126">
        <f t="shared" si="2"/>
        <v>17</v>
      </c>
      <c r="R18" s="128" t="s">
        <v>50</v>
      </c>
    </row>
    <row r="19" spans="1:18" ht="137.15" customHeight="1" x14ac:dyDescent="0.35">
      <c r="A19" s="107">
        <v>9</v>
      </c>
      <c r="B19" s="132" t="s">
        <v>34</v>
      </c>
      <c r="C19" s="116" t="s">
        <v>27</v>
      </c>
      <c r="D19" s="133">
        <v>4</v>
      </c>
      <c r="E19" s="134" t="s">
        <v>132</v>
      </c>
      <c r="F19" s="135" t="s">
        <v>63</v>
      </c>
      <c r="G19" s="136" t="s">
        <v>66</v>
      </c>
      <c r="H19" s="120" t="s">
        <v>133</v>
      </c>
      <c r="I19" s="120" t="s">
        <v>134</v>
      </c>
      <c r="J19" s="137">
        <v>1</v>
      </c>
      <c r="K19" s="138">
        <v>43497</v>
      </c>
      <c r="L19" s="123">
        <v>43585</v>
      </c>
      <c r="M19" s="124">
        <f t="shared" si="0"/>
        <v>12.571428571428571</v>
      </c>
      <c r="N19" s="125">
        <v>1</v>
      </c>
      <c r="O19" s="120" t="s">
        <v>156</v>
      </c>
      <c r="P19" s="126">
        <f t="shared" si="1"/>
        <v>380</v>
      </c>
      <c r="Q19" s="126">
        <f t="shared" si="2"/>
        <v>10</v>
      </c>
      <c r="R19" s="128" t="s">
        <v>50</v>
      </c>
    </row>
    <row r="20" spans="1:18" ht="116" x14ac:dyDescent="0.35">
      <c r="A20" s="107">
        <v>10</v>
      </c>
      <c r="B20" s="115" t="s">
        <v>35</v>
      </c>
      <c r="C20" s="116" t="s">
        <v>27</v>
      </c>
      <c r="D20" s="133">
        <v>4</v>
      </c>
      <c r="E20" s="134" t="s">
        <v>132</v>
      </c>
      <c r="F20" s="135" t="s">
        <v>63</v>
      </c>
      <c r="G20" s="136" t="s">
        <v>66</v>
      </c>
      <c r="H20" s="136" t="s">
        <v>122</v>
      </c>
      <c r="I20" s="136" t="s">
        <v>67</v>
      </c>
      <c r="J20" s="137">
        <v>1</v>
      </c>
      <c r="K20" s="138">
        <v>43497</v>
      </c>
      <c r="L20" s="123">
        <v>43646</v>
      </c>
      <c r="M20" s="124">
        <f t="shared" si="0"/>
        <v>21.285714285714285</v>
      </c>
      <c r="N20" s="125">
        <v>1</v>
      </c>
      <c r="O20" s="120" t="s">
        <v>171</v>
      </c>
      <c r="P20" s="126">
        <f t="shared" si="1"/>
        <v>274</v>
      </c>
      <c r="Q20" s="126">
        <f t="shared" si="2"/>
        <v>116</v>
      </c>
      <c r="R20" s="128" t="s">
        <v>50</v>
      </c>
    </row>
    <row r="21" spans="1:18" ht="142.5" customHeight="1" x14ac:dyDescent="0.35">
      <c r="A21" s="107">
        <v>11</v>
      </c>
      <c r="B21" s="115" t="s">
        <v>142</v>
      </c>
      <c r="C21" s="116" t="s">
        <v>27</v>
      </c>
      <c r="D21" s="133">
        <v>4</v>
      </c>
      <c r="E21" s="134" t="s">
        <v>135</v>
      </c>
      <c r="F21" s="135" t="s">
        <v>63</v>
      </c>
      <c r="G21" s="136" t="s">
        <v>66</v>
      </c>
      <c r="H21" s="136" t="s">
        <v>65</v>
      </c>
      <c r="I21" s="136" t="s">
        <v>64</v>
      </c>
      <c r="J21" s="137">
        <v>1</v>
      </c>
      <c r="K21" s="138">
        <v>43497</v>
      </c>
      <c r="L21" s="123">
        <v>43524</v>
      </c>
      <c r="M21" s="124">
        <f t="shared" si="0"/>
        <v>3.8571428571428572</v>
      </c>
      <c r="N21" s="125">
        <v>1</v>
      </c>
      <c r="O21" s="120" t="s">
        <v>158</v>
      </c>
      <c r="P21" s="126">
        <f t="shared" si="1"/>
        <v>346</v>
      </c>
      <c r="Q21" s="126">
        <f t="shared" si="2"/>
        <v>44</v>
      </c>
      <c r="R21" s="128" t="s">
        <v>50</v>
      </c>
    </row>
    <row r="22" spans="1:18" ht="135" customHeight="1" x14ac:dyDescent="0.35">
      <c r="A22" s="107">
        <v>12</v>
      </c>
      <c r="B22" s="132" t="s">
        <v>143</v>
      </c>
      <c r="C22" s="116" t="s">
        <v>27</v>
      </c>
      <c r="D22" s="133">
        <v>5</v>
      </c>
      <c r="E22" s="139" t="s">
        <v>110</v>
      </c>
      <c r="F22" s="135" t="s">
        <v>111</v>
      </c>
      <c r="G22" s="136" t="s">
        <v>68</v>
      </c>
      <c r="H22" s="136" t="s">
        <v>136</v>
      </c>
      <c r="I22" s="136" t="s">
        <v>134</v>
      </c>
      <c r="J22" s="137">
        <v>1</v>
      </c>
      <c r="K22" s="138">
        <v>43497</v>
      </c>
      <c r="L22" s="123">
        <v>43585</v>
      </c>
      <c r="M22" s="124">
        <f t="shared" si="0"/>
        <v>12.571428571428571</v>
      </c>
      <c r="N22" s="125">
        <v>1</v>
      </c>
      <c r="O22" s="120" t="s">
        <v>159</v>
      </c>
      <c r="P22" s="126">
        <f t="shared" si="1"/>
        <v>258</v>
      </c>
      <c r="Q22" s="126">
        <f t="shared" si="2"/>
        <v>132</v>
      </c>
      <c r="R22" s="128" t="s">
        <v>50</v>
      </c>
    </row>
    <row r="23" spans="1:18" ht="127.5" customHeight="1" x14ac:dyDescent="0.35">
      <c r="A23" s="107">
        <v>13</v>
      </c>
      <c r="B23" s="115" t="s">
        <v>144</v>
      </c>
      <c r="C23" s="116" t="s">
        <v>27</v>
      </c>
      <c r="D23" s="133">
        <v>6</v>
      </c>
      <c r="E23" s="134" t="s">
        <v>52</v>
      </c>
      <c r="F23" s="135" t="s">
        <v>123</v>
      </c>
      <c r="G23" s="140" t="s">
        <v>53</v>
      </c>
      <c r="H23" s="140" t="s">
        <v>124</v>
      </c>
      <c r="I23" s="140" t="s">
        <v>61</v>
      </c>
      <c r="J23" s="133">
        <v>1</v>
      </c>
      <c r="K23" s="138">
        <v>43497</v>
      </c>
      <c r="L23" s="123">
        <v>43646</v>
      </c>
      <c r="M23" s="124">
        <f t="shared" si="0"/>
        <v>21.285714285714285</v>
      </c>
      <c r="N23" s="125">
        <v>1</v>
      </c>
      <c r="O23" s="120" t="s">
        <v>177</v>
      </c>
      <c r="P23" s="126">
        <f t="shared" si="1"/>
        <v>215</v>
      </c>
      <c r="Q23" s="126">
        <f t="shared" si="2"/>
        <v>175</v>
      </c>
      <c r="R23" s="126" t="s">
        <v>137</v>
      </c>
    </row>
    <row r="24" spans="1:18" ht="116" x14ac:dyDescent="0.35">
      <c r="A24" s="107">
        <v>14</v>
      </c>
      <c r="B24" s="115" t="s">
        <v>36</v>
      </c>
      <c r="C24" s="116" t="s">
        <v>27</v>
      </c>
      <c r="D24" s="133">
        <v>7</v>
      </c>
      <c r="E24" s="135" t="s">
        <v>45</v>
      </c>
      <c r="F24" s="135" t="s">
        <v>43</v>
      </c>
      <c r="G24" s="140" t="s">
        <v>125</v>
      </c>
      <c r="H24" s="140" t="s">
        <v>126</v>
      </c>
      <c r="I24" s="140" t="s">
        <v>127</v>
      </c>
      <c r="J24" s="141">
        <v>1</v>
      </c>
      <c r="K24" s="138">
        <v>43497</v>
      </c>
      <c r="L24" s="123">
        <v>43677</v>
      </c>
      <c r="M24" s="124">
        <f t="shared" si="0"/>
        <v>25.714285714285715</v>
      </c>
      <c r="N24" s="125">
        <v>1</v>
      </c>
      <c r="O24" s="126" t="s">
        <v>173</v>
      </c>
      <c r="P24" s="126">
        <f t="shared" si="1"/>
        <v>170</v>
      </c>
      <c r="Q24" s="126">
        <f t="shared" si="2"/>
        <v>220</v>
      </c>
      <c r="R24" s="126" t="s">
        <v>42</v>
      </c>
    </row>
    <row r="25" spans="1:18" ht="116" x14ac:dyDescent="0.35">
      <c r="A25" s="107">
        <v>15</v>
      </c>
      <c r="B25" s="132" t="s">
        <v>37</v>
      </c>
      <c r="C25" s="116" t="s">
        <v>27</v>
      </c>
      <c r="D25" s="133">
        <v>7</v>
      </c>
      <c r="E25" s="134" t="s">
        <v>44</v>
      </c>
      <c r="F25" s="135" t="s">
        <v>43</v>
      </c>
      <c r="G25" s="140" t="s">
        <v>125</v>
      </c>
      <c r="H25" s="140" t="s">
        <v>128</v>
      </c>
      <c r="I25" s="140" t="s">
        <v>138</v>
      </c>
      <c r="J25" s="142">
        <v>25</v>
      </c>
      <c r="K25" s="138">
        <v>43497</v>
      </c>
      <c r="L25" s="123">
        <v>43677</v>
      </c>
      <c r="M25" s="124">
        <f t="shared" si="0"/>
        <v>25.714285714285715</v>
      </c>
      <c r="N25" s="125">
        <v>1</v>
      </c>
      <c r="O25" s="126" t="s">
        <v>174</v>
      </c>
      <c r="P25" s="126">
        <f t="shared" si="1"/>
        <v>266</v>
      </c>
      <c r="Q25" s="126">
        <f t="shared" si="2"/>
        <v>124</v>
      </c>
      <c r="R25" s="126" t="s">
        <v>83</v>
      </c>
    </row>
    <row r="26" spans="1:18" ht="144" customHeight="1" x14ac:dyDescent="0.35">
      <c r="A26" s="107">
        <v>16</v>
      </c>
      <c r="B26" s="115" t="s">
        <v>38</v>
      </c>
      <c r="C26" s="116" t="s">
        <v>27</v>
      </c>
      <c r="D26" s="133">
        <v>8</v>
      </c>
      <c r="E26" s="143" t="s">
        <v>84</v>
      </c>
      <c r="F26" s="135" t="s">
        <v>78</v>
      </c>
      <c r="G26" s="128" t="s">
        <v>85</v>
      </c>
      <c r="H26" s="128" t="s">
        <v>86</v>
      </c>
      <c r="I26" s="126" t="s">
        <v>79</v>
      </c>
      <c r="J26" s="144">
        <v>1</v>
      </c>
      <c r="K26" s="123">
        <v>43497</v>
      </c>
      <c r="L26" s="123">
        <v>43769</v>
      </c>
      <c r="M26" s="124">
        <f t="shared" si="0"/>
        <v>38.857142857142854</v>
      </c>
      <c r="N26" s="125">
        <v>1</v>
      </c>
      <c r="O26" s="126" t="s">
        <v>178</v>
      </c>
      <c r="P26" s="126">
        <f t="shared" si="1"/>
        <v>233</v>
      </c>
      <c r="Q26" s="126">
        <f t="shared" si="2"/>
        <v>157</v>
      </c>
      <c r="R26" s="126" t="s">
        <v>46</v>
      </c>
    </row>
    <row r="27" spans="1:18" ht="201" customHeight="1" x14ac:dyDescent="0.35">
      <c r="A27" s="107">
        <v>17</v>
      </c>
      <c r="B27" s="115" t="s">
        <v>39</v>
      </c>
      <c r="C27" s="116" t="s">
        <v>27</v>
      </c>
      <c r="D27" s="133">
        <v>8</v>
      </c>
      <c r="E27" s="145" t="s">
        <v>84</v>
      </c>
      <c r="F27" s="146" t="s">
        <v>78</v>
      </c>
      <c r="G27" s="128" t="s">
        <v>85</v>
      </c>
      <c r="H27" s="128" t="s">
        <v>71</v>
      </c>
      <c r="I27" s="126" t="s">
        <v>79</v>
      </c>
      <c r="J27" s="144">
        <v>1</v>
      </c>
      <c r="K27" s="123">
        <v>43497</v>
      </c>
      <c r="L27" s="123">
        <v>43769</v>
      </c>
      <c r="M27" s="124">
        <f t="shared" si="0"/>
        <v>38.857142857142854</v>
      </c>
      <c r="N27" s="125">
        <v>1</v>
      </c>
      <c r="O27" s="126" t="s">
        <v>179</v>
      </c>
      <c r="P27" s="126">
        <f t="shared" si="1"/>
        <v>216</v>
      </c>
      <c r="Q27" s="126">
        <f t="shared" si="2"/>
        <v>174</v>
      </c>
      <c r="R27" s="126" t="s">
        <v>46</v>
      </c>
    </row>
    <row r="28" spans="1:18" ht="116" x14ac:dyDescent="0.35">
      <c r="A28" s="107">
        <v>18</v>
      </c>
      <c r="B28" s="132" t="s">
        <v>70</v>
      </c>
      <c r="C28" s="116" t="s">
        <v>27</v>
      </c>
      <c r="D28" s="133">
        <v>8</v>
      </c>
      <c r="E28" s="145" t="s">
        <v>84</v>
      </c>
      <c r="F28" s="146" t="s">
        <v>78</v>
      </c>
      <c r="G28" s="128" t="s">
        <v>85</v>
      </c>
      <c r="H28" s="128" t="s">
        <v>129</v>
      </c>
      <c r="I28" s="126" t="s">
        <v>80</v>
      </c>
      <c r="J28" s="144">
        <v>1</v>
      </c>
      <c r="K28" s="123">
        <v>43497</v>
      </c>
      <c r="L28" s="123">
        <v>43677</v>
      </c>
      <c r="M28" s="124">
        <f t="shared" si="0"/>
        <v>25.714285714285715</v>
      </c>
      <c r="N28" s="125">
        <v>1</v>
      </c>
      <c r="O28" s="120" t="s">
        <v>180</v>
      </c>
      <c r="P28" s="126">
        <f t="shared" si="1"/>
        <v>214</v>
      </c>
      <c r="Q28" s="126">
        <f t="shared" si="2"/>
        <v>176</v>
      </c>
      <c r="R28" s="126" t="s">
        <v>46</v>
      </c>
    </row>
    <row r="29" spans="1:18" ht="204" customHeight="1" x14ac:dyDescent="0.35">
      <c r="A29" s="107">
        <v>19</v>
      </c>
      <c r="B29" s="115" t="s">
        <v>49</v>
      </c>
      <c r="C29" s="116" t="s">
        <v>27</v>
      </c>
      <c r="D29" s="133">
        <v>8</v>
      </c>
      <c r="E29" s="145" t="s">
        <v>84</v>
      </c>
      <c r="F29" s="146" t="s">
        <v>78</v>
      </c>
      <c r="G29" s="128" t="s">
        <v>85</v>
      </c>
      <c r="H29" s="128" t="s">
        <v>87</v>
      </c>
      <c r="I29" s="126" t="s">
        <v>81</v>
      </c>
      <c r="J29" s="144">
        <v>1</v>
      </c>
      <c r="K29" s="123">
        <v>43497</v>
      </c>
      <c r="L29" s="123">
        <v>43677</v>
      </c>
      <c r="M29" s="124">
        <f t="shared" si="0"/>
        <v>25.714285714285715</v>
      </c>
      <c r="N29" s="125">
        <v>1</v>
      </c>
      <c r="O29" s="126" t="s">
        <v>184</v>
      </c>
      <c r="P29" s="126">
        <f t="shared" si="1"/>
        <v>172</v>
      </c>
      <c r="Q29" s="126">
        <f t="shared" si="2"/>
        <v>218</v>
      </c>
      <c r="R29" s="126" t="s">
        <v>46</v>
      </c>
    </row>
    <row r="30" spans="1:18" ht="324" customHeight="1" x14ac:dyDescent="0.35">
      <c r="A30" s="107">
        <v>20</v>
      </c>
      <c r="B30" s="115" t="s">
        <v>72</v>
      </c>
      <c r="C30" s="116" t="s">
        <v>27</v>
      </c>
      <c r="D30" s="133">
        <v>8</v>
      </c>
      <c r="E30" s="147" t="s">
        <v>139</v>
      </c>
      <c r="F30" s="146" t="s">
        <v>130</v>
      </c>
      <c r="G30" s="128" t="s">
        <v>92</v>
      </c>
      <c r="H30" s="148" t="s">
        <v>93</v>
      </c>
      <c r="I30" s="126" t="s">
        <v>88</v>
      </c>
      <c r="J30" s="144">
        <v>1</v>
      </c>
      <c r="K30" s="123">
        <v>43497</v>
      </c>
      <c r="L30" s="123">
        <v>43769</v>
      </c>
      <c r="M30" s="124">
        <f>(L30-K30)/7</f>
        <v>38.857142857142854</v>
      </c>
      <c r="N30" s="125">
        <v>1</v>
      </c>
      <c r="O30" s="126" t="s">
        <v>181</v>
      </c>
      <c r="P30" s="126">
        <f t="shared" si="1"/>
        <v>387</v>
      </c>
      <c r="Q30" s="126">
        <f t="shared" si="2"/>
        <v>3</v>
      </c>
      <c r="R30" s="126" t="s">
        <v>47</v>
      </c>
    </row>
    <row r="31" spans="1:18" ht="101.5" x14ac:dyDescent="0.35">
      <c r="A31" s="107">
        <v>21</v>
      </c>
      <c r="B31" s="132" t="s">
        <v>73</v>
      </c>
      <c r="C31" s="116" t="s">
        <v>27</v>
      </c>
      <c r="D31" s="133">
        <v>8</v>
      </c>
      <c r="E31" s="147" t="s">
        <v>139</v>
      </c>
      <c r="F31" s="146" t="s">
        <v>82</v>
      </c>
      <c r="G31" s="128" t="s">
        <v>92</v>
      </c>
      <c r="H31" s="149" t="s">
        <v>140</v>
      </c>
      <c r="I31" s="126" t="s">
        <v>141</v>
      </c>
      <c r="J31" s="144">
        <v>1</v>
      </c>
      <c r="K31" s="123">
        <v>43497</v>
      </c>
      <c r="L31" s="123">
        <v>43769</v>
      </c>
      <c r="M31" s="124">
        <f>(L31-K31)/7</f>
        <v>38.857142857142854</v>
      </c>
      <c r="N31" s="125">
        <v>1</v>
      </c>
      <c r="O31" s="152" t="s">
        <v>172</v>
      </c>
      <c r="P31" s="126">
        <f t="shared" si="1"/>
        <v>141</v>
      </c>
      <c r="Q31" s="126">
        <f t="shared" si="2"/>
        <v>249</v>
      </c>
      <c r="R31" s="126" t="s">
        <v>47</v>
      </c>
    </row>
    <row r="32" spans="1:18" ht="101.5" x14ac:dyDescent="0.35">
      <c r="A32" s="107">
        <v>22</v>
      </c>
      <c r="B32" s="115" t="s">
        <v>74</v>
      </c>
      <c r="C32" s="116" t="s">
        <v>27</v>
      </c>
      <c r="D32" s="133">
        <v>8</v>
      </c>
      <c r="E32" s="147" t="s">
        <v>139</v>
      </c>
      <c r="F32" s="146" t="s">
        <v>82</v>
      </c>
      <c r="G32" s="128" t="s">
        <v>92</v>
      </c>
      <c r="H32" s="131" t="s">
        <v>94</v>
      </c>
      <c r="I32" s="126" t="s">
        <v>89</v>
      </c>
      <c r="J32" s="132">
        <v>1</v>
      </c>
      <c r="K32" s="123">
        <v>43497</v>
      </c>
      <c r="L32" s="123">
        <v>43769</v>
      </c>
      <c r="M32" s="124">
        <f>(L32-K32)/7</f>
        <v>38.857142857142854</v>
      </c>
      <c r="N32" s="125">
        <v>1</v>
      </c>
      <c r="O32" s="152" t="s">
        <v>183</v>
      </c>
      <c r="P32" s="150">
        <f t="shared" si="1"/>
        <v>181</v>
      </c>
      <c r="Q32" s="150">
        <f t="shared" si="2"/>
        <v>209</v>
      </c>
      <c r="R32" s="126" t="s">
        <v>47</v>
      </c>
    </row>
    <row r="33" spans="1:18" ht="149.5" customHeight="1" x14ac:dyDescent="0.35">
      <c r="A33" s="107">
        <v>23</v>
      </c>
      <c r="B33" s="115" t="s">
        <v>54</v>
      </c>
      <c r="C33" s="116" t="s">
        <v>27</v>
      </c>
      <c r="D33" s="133">
        <v>8</v>
      </c>
      <c r="E33" s="147" t="s">
        <v>139</v>
      </c>
      <c r="F33" s="146" t="s">
        <v>82</v>
      </c>
      <c r="G33" s="128" t="s">
        <v>92</v>
      </c>
      <c r="H33" s="151" t="s">
        <v>95</v>
      </c>
      <c r="I33" s="126" t="s">
        <v>90</v>
      </c>
      <c r="J33" s="132">
        <v>1</v>
      </c>
      <c r="K33" s="123">
        <v>43497</v>
      </c>
      <c r="L33" s="123">
        <v>43769</v>
      </c>
      <c r="M33" s="124">
        <f>(L33-K33)/7</f>
        <v>38.857142857142854</v>
      </c>
      <c r="N33" s="125">
        <v>1</v>
      </c>
      <c r="O33" s="152" t="s">
        <v>192</v>
      </c>
      <c r="P33" s="150">
        <f t="shared" si="1"/>
        <v>110</v>
      </c>
      <c r="Q33" s="150">
        <f t="shared" si="2"/>
        <v>280</v>
      </c>
      <c r="R33" s="126" t="s">
        <v>47</v>
      </c>
    </row>
    <row r="34" spans="1:18" ht="170.25" customHeight="1" x14ac:dyDescent="0.35">
      <c r="A34" s="107">
        <v>24</v>
      </c>
      <c r="B34" s="132" t="s">
        <v>75</v>
      </c>
      <c r="C34" s="116" t="s">
        <v>27</v>
      </c>
      <c r="D34" s="133">
        <v>8</v>
      </c>
      <c r="E34" s="147" t="s">
        <v>139</v>
      </c>
      <c r="F34" s="146" t="s">
        <v>82</v>
      </c>
      <c r="G34" s="128" t="s">
        <v>92</v>
      </c>
      <c r="H34" s="151" t="s">
        <v>96</v>
      </c>
      <c r="I34" s="126" t="s">
        <v>91</v>
      </c>
      <c r="J34" s="132">
        <v>1</v>
      </c>
      <c r="K34" s="123">
        <v>43497</v>
      </c>
      <c r="L34" s="123">
        <v>43935</v>
      </c>
      <c r="M34" s="124">
        <f>(L34-K34)/7</f>
        <v>62.571428571428569</v>
      </c>
      <c r="N34" s="125">
        <v>1</v>
      </c>
      <c r="O34" s="152" t="s">
        <v>193</v>
      </c>
      <c r="P34" s="150">
        <f t="shared" si="1"/>
        <v>212</v>
      </c>
      <c r="Q34" s="150">
        <f t="shared" si="2"/>
        <v>178</v>
      </c>
      <c r="R34" s="126" t="s">
        <v>47</v>
      </c>
    </row>
    <row r="35" spans="1:18" x14ac:dyDescent="0.35">
      <c r="G35" s="47"/>
      <c r="H35" s="47"/>
      <c r="I35" s="47"/>
      <c r="J35" s="47"/>
      <c r="K35" s="47"/>
    </row>
    <row r="36" spans="1:18" x14ac:dyDescent="0.35">
      <c r="G36" s="47"/>
      <c r="H36" s="47"/>
      <c r="I36" s="47"/>
      <c r="J36" s="47"/>
      <c r="K36" s="47"/>
    </row>
    <row r="350999" spans="1:1" x14ac:dyDescent="0.35">
      <c r="A350999" s="3" t="s">
        <v>26</v>
      </c>
    </row>
    <row r="351000" spans="1:1" x14ac:dyDescent="0.35">
      <c r="A351000" s="3" t="s">
        <v>27</v>
      </c>
    </row>
  </sheetData>
  <sheetProtection algorithmName="SHA-512" hashValue="KdjH9LISj1O+I9SHfh/4tyZrJ3h/Tu6KDQXbMknF6/96L2/og5nIjrqfxSVzKHNR9yg6389zXsdmuatc5JndDA==" saltValue="mMEDjQ/5F+lIFaZiDTXQZA==" spinCount="100000" sheet="1" objects="1" scenarios="1" selectLockedCells="1" selectUnlockedCells="1"/>
  <autoFilter ref="A10:IW34" xr:uid="{00000000-0009-0000-0000-000003000000}"/>
  <mergeCells count="3">
    <mergeCell ref="D1:M1"/>
    <mergeCell ref="D2:M2"/>
    <mergeCell ref="B8:M8"/>
  </mergeCells>
  <dataValidations xWindow="1075" yWindow="567" count="11">
    <dataValidation type="date" allowBlank="1" showInputMessage="1" errorTitle="Entrada no válida" error="Por favor escriba una fecha válida (AAAA/MM/DD)" promptTitle="Ingrese una fecha (AAAA/MM/DD)" prompt=" Registre la FECHA PROGRAMADA para el inicio de la actividad. (FORMATO AAAA/MM/DD)" sqref="K11:K34" xr:uid="{00000000-0002-0000-0300-000000000000}">
      <formula1>1900/1/1</formula1>
      <formula2>3000/1/1</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34" xr:uid="{00000000-0002-0000-03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5" xr:uid="{00000000-0002-0000-0300-000002000000}">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34" xr:uid="{00000000-0002-0000-0300-000003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23:F25 F11:F21" xr:uid="{00000000-0002-0000-0300-000004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4" xr:uid="{00000000-0002-0000-0300-000005000000}">
      <formula1>$A$350998:$A$351000</formula1>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24:J25" xr:uid="{00000000-0002-0000-0300-000006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4:I15 I24:I25" xr:uid="{00000000-0002-0000-03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2:H15 H24:H25" xr:uid="{00000000-0002-0000-0300-000008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2:G18 G24:G25" xr:uid="{00000000-0002-0000-03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22 O18:O20" xr:uid="{00000000-0002-0000-0300-00000A000000}">
      <formula1>0</formula1>
      <formula2>390</formula2>
    </dataValidation>
  </dataValidations>
  <printOptions horizontalCentered="1" verticalCentered="1"/>
  <pageMargins left="0.39370078740157483" right="0.39370078740157483" top="0.39370078740157483" bottom="0.39370078740157483" header="0.31496062992125984" footer="0.31496062992125984"/>
  <pageSetup paperSize="5" scale="35" fitToHeight="5"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IL32"/>
  <sheetViews>
    <sheetView showGridLines="0" zoomScale="80" zoomScaleNormal="80" workbookViewId="0">
      <selection activeCell="G8" sqref="G8"/>
    </sheetView>
  </sheetViews>
  <sheetFormatPr baseColWidth="10" defaultColWidth="9.1796875" defaultRowHeight="14.5" x14ac:dyDescent="0.35"/>
  <cols>
    <col min="1" max="1" width="10.81640625" style="3" customWidth="1"/>
    <col min="2" max="2" width="43.1796875" style="3" customWidth="1"/>
    <col min="3" max="3" width="52" style="3" customWidth="1"/>
    <col min="4" max="4" width="35.81640625" style="3" customWidth="1"/>
    <col min="5" max="5" width="38.54296875" style="3" customWidth="1"/>
    <col min="6" max="6" width="22.26953125" style="3" customWidth="1"/>
    <col min="7" max="7" width="37.1796875" style="3" customWidth="1"/>
    <col min="8" max="245" width="8" style="3" customWidth="1"/>
    <col min="246" max="16384" width="9.1796875" style="3"/>
  </cols>
  <sheetData>
    <row r="2" spans="1:246" x14ac:dyDescent="0.35">
      <c r="A2" s="164" t="s">
        <v>187</v>
      </c>
      <c r="B2" s="164"/>
      <c r="C2" s="164"/>
      <c r="D2" s="164"/>
      <c r="E2" s="164"/>
      <c r="F2" s="164"/>
      <c r="G2" s="164"/>
    </row>
    <row r="3" spans="1:246" x14ac:dyDescent="0.35">
      <c r="A3" s="164" t="s">
        <v>189</v>
      </c>
      <c r="B3" s="164"/>
      <c r="C3" s="164"/>
      <c r="D3" s="164"/>
      <c r="E3" s="164"/>
      <c r="F3" s="164"/>
      <c r="G3" s="164"/>
    </row>
    <row r="4" spans="1:246" x14ac:dyDescent="0.35">
      <c r="A4" s="164" t="s">
        <v>188</v>
      </c>
      <c r="B4" s="164"/>
      <c r="C4" s="164"/>
      <c r="D4" s="164"/>
      <c r="E4" s="164"/>
      <c r="F4" s="164"/>
      <c r="G4" s="164"/>
    </row>
    <row r="6" spans="1:246" ht="66" customHeight="1" x14ac:dyDescent="0.35">
      <c r="A6" s="108" t="s">
        <v>12</v>
      </c>
      <c r="B6" s="108" t="s">
        <v>13</v>
      </c>
      <c r="C6" s="108" t="s">
        <v>14</v>
      </c>
      <c r="D6" s="108" t="s">
        <v>15</v>
      </c>
      <c r="E6" s="108" t="s">
        <v>16</v>
      </c>
      <c r="F6" s="108" t="s">
        <v>22</v>
      </c>
      <c r="G6" s="108" t="s">
        <v>186</v>
      </c>
      <c r="IL6" s="4"/>
    </row>
    <row r="7" spans="1:246" ht="118" customHeight="1" x14ac:dyDescent="0.35">
      <c r="A7" s="165">
        <v>1</v>
      </c>
      <c r="B7" s="167" t="s">
        <v>98</v>
      </c>
      <c r="C7" s="119" t="s">
        <v>190</v>
      </c>
      <c r="D7" s="120" t="s">
        <v>77</v>
      </c>
      <c r="E7" s="120" t="s">
        <v>115</v>
      </c>
      <c r="F7" s="125">
        <v>1</v>
      </c>
      <c r="G7" s="126"/>
    </row>
    <row r="8" spans="1:246" ht="85" customHeight="1" x14ac:dyDescent="0.35">
      <c r="A8" s="171"/>
      <c r="B8" s="172"/>
      <c r="C8" s="169" t="s">
        <v>99</v>
      </c>
      <c r="D8" s="120" t="s">
        <v>101</v>
      </c>
      <c r="E8" s="120" t="s">
        <v>100</v>
      </c>
      <c r="F8" s="125">
        <v>1</v>
      </c>
      <c r="G8" s="120"/>
    </row>
    <row r="9" spans="1:246" ht="79" customHeight="1" x14ac:dyDescent="0.35">
      <c r="A9" s="166"/>
      <c r="B9" s="168"/>
      <c r="C9" s="170"/>
      <c r="D9" s="120" t="s">
        <v>58</v>
      </c>
      <c r="E9" s="120" t="s">
        <v>59</v>
      </c>
      <c r="F9" s="125">
        <v>1</v>
      </c>
      <c r="G9" s="120"/>
    </row>
    <row r="10" spans="1:246" s="47" customFormat="1" ht="104.15" customHeight="1" x14ac:dyDescent="0.35">
      <c r="A10" s="165">
        <v>2</v>
      </c>
      <c r="B10" s="167" t="s">
        <v>76</v>
      </c>
      <c r="C10" s="169" t="s">
        <v>191</v>
      </c>
      <c r="D10" s="173" t="s">
        <v>103</v>
      </c>
      <c r="E10" s="120" t="s">
        <v>131</v>
      </c>
      <c r="F10" s="155">
        <v>1</v>
      </c>
      <c r="G10" s="152"/>
    </row>
    <row r="11" spans="1:246" ht="93.65" customHeight="1" x14ac:dyDescent="0.35">
      <c r="A11" s="166"/>
      <c r="B11" s="168"/>
      <c r="C11" s="170"/>
      <c r="D11" s="174"/>
      <c r="E11" s="120" t="s">
        <v>55</v>
      </c>
      <c r="F11" s="130">
        <v>1</v>
      </c>
      <c r="G11" s="158"/>
    </row>
    <row r="12" spans="1:246" ht="116.15" customHeight="1" x14ac:dyDescent="0.35">
      <c r="A12" s="165">
        <v>3</v>
      </c>
      <c r="B12" s="167" t="s">
        <v>108</v>
      </c>
      <c r="C12" s="119" t="s">
        <v>109</v>
      </c>
      <c r="D12" s="173" t="s">
        <v>118</v>
      </c>
      <c r="E12" s="120" t="s">
        <v>119</v>
      </c>
      <c r="F12" s="125">
        <v>1</v>
      </c>
      <c r="G12" s="157"/>
    </row>
    <row r="13" spans="1:246" ht="116.15" customHeight="1" x14ac:dyDescent="0.35">
      <c r="A13" s="171"/>
      <c r="B13" s="172"/>
      <c r="C13" s="119" t="s">
        <v>51</v>
      </c>
      <c r="D13" s="175"/>
      <c r="E13" s="120" t="s">
        <v>120</v>
      </c>
      <c r="F13" s="125">
        <v>1</v>
      </c>
      <c r="G13" s="157"/>
    </row>
    <row r="14" spans="1:246" ht="116.15" customHeight="1" x14ac:dyDescent="0.35">
      <c r="A14" s="166"/>
      <c r="B14" s="168"/>
      <c r="C14" s="119" t="s">
        <v>109</v>
      </c>
      <c r="D14" s="174"/>
      <c r="E14" s="120" t="s">
        <v>121</v>
      </c>
      <c r="F14" s="125">
        <v>1</v>
      </c>
      <c r="G14" s="120"/>
    </row>
    <row r="15" spans="1:246" ht="90.65" customHeight="1" x14ac:dyDescent="0.35">
      <c r="A15" s="176">
        <v>4</v>
      </c>
      <c r="B15" s="179" t="s">
        <v>132</v>
      </c>
      <c r="C15" s="182" t="s">
        <v>63</v>
      </c>
      <c r="D15" s="185" t="s">
        <v>66</v>
      </c>
      <c r="E15" s="120" t="s">
        <v>133</v>
      </c>
      <c r="F15" s="125">
        <v>1</v>
      </c>
      <c r="G15" s="120"/>
    </row>
    <row r="16" spans="1:246" ht="87.65" customHeight="1" x14ac:dyDescent="0.35">
      <c r="A16" s="177"/>
      <c r="B16" s="180"/>
      <c r="C16" s="183"/>
      <c r="D16" s="186"/>
      <c r="E16" s="136" t="s">
        <v>122</v>
      </c>
      <c r="F16" s="125">
        <v>1</v>
      </c>
      <c r="G16" s="120"/>
    </row>
    <row r="17" spans="1:7" ht="99" customHeight="1" x14ac:dyDescent="0.35">
      <c r="A17" s="178"/>
      <c r="B17" s="181"/>
      <c r="C17" s="184"/>
      <c r="D17" s="187"/>
      <c r="E17" s="136" t="s">
        <v>65</v>
      </c>
      <c r="F17" s="125">
        <v>1</v>
      </c>
      <c r="G17" s="157"/>
    </row>
    <row r="18" spans="1:7" ht="153" customHeight="1" x14ac:dyDescent="0.35">
      <c r="A18" s="133">
        <v>5</v>
      </c>
      <c r="B18" s="139" t="s">
        <v>110</v>
      </c>
      <c r="C18" s="135" t="s">
        <v>111</v>
      </c>
      <c r="D18" s="136" t="s">
        <v>68</v>
      </c>
      <c r="E18" s="136" t="s">
        <v>136</v>
      </c>
      <c r="F18" s="125">
        <v>1</v>
      </c>
      <c r="G18" s="120"/>
    </row>
    <row r="19" spans="1:7" ht="127.5" customHeight="1" x14ac:dyDescent="0.35">
      <c r="A19" s="133">
        <v>6</v>
      </c>
      <c r="B19" s="134" t="s">
        <v>52</v>
      </c>
      <c r="C19" s="135" t="s">
        <v>123</v>
      </c>
      <c r="D19" s="140" t="s">
        <v>53</v>
      </c>
      <c r="E19" s="140" t="s">
        <v>124</v>
      </c>
      <c r="F19" s="125">
        <v>1</v>
      </c>
      <c r="G19" s="120"/>
    </row>
    <row r="20" spans="1:7" ht="119.5" customHeight="1" x14ac:dyDescent="0.35">
      <c r="A20" s="176">
        <v>7</v>
      </c>
      <c r="B20" s="182" t="s">
        <v>45</v>
      </c>
      <c r="C20" s="182" t="s">
        <v>43</v>
      </c>
      <c r="D20" s="188" t="s">
        <v>125</v>
      </c>
      <c r="E20" s="140" t="s">
        <v>126</v>
      </c>
      <c r="F20" s="125">
        <v>1</v>
      </c>
      <c r="G20" s="127"/>
    </row>
    <row r="21" spans="1:7" ht="113.15" customHeight="1" x14ac:dyDescent="0.35">
      <c r="A21" s="178"/>
      <c r="B21" s="184"/>
      <c r="C21" s="184"/>
      <c r="D21" s="189"/>
      <c r="E21" s="140" t="s">
        <v>128</v>
      </c>
      <c r="F21" s="125">
        <v>1</v>
      </c>
      <c r="G21" s="127"/>
    </row>
    <row r="22" spans="1:7" ht="155.5" customHeight="1" x14ac:dyDescent="0.35">
      <c r="A22" s="176">
        <v>8</v>
      </c>
      <c r="B22" s="190" t="s">
        <v>84</v>
      </c>
      <c r="C22" s="182" t="s">
        <v>78</v>
      </c>
      <c r="D22" s="196" t="s">
        <v>85</v>
      </c>
      <c r="E22" s="128" t="s">
        <v>86</v>
      </c>
      <c r="F22" s="125">
        <v>1</v>
      </c>
      <c r="G22" s="127"/>
    </row>
    <row r="23" spans="1:7" ht="159" customHeight="1" x14ac:dyDescent="0.35">
      <c r="A23" s="177"/>
      <c r="B23" s="191"/>
      <c r="C23" s="183"/>
      <c r="D23" s="197"/>
      <c r="E23" s="128" t="s">
        <v>71</v>
      </c>
      <c r="F23" s="125">
        <v>1</v>
      </c>
      <c r="G23" s="127"/>
    </row>
    <row r="24" spans="1:7" ht="82.5" customHeight="1" x14ac:dyDescent="0.35">
      <c r="A24" s="177"/>
      <c r="B24" s="191"/>
      <c r="C24" s="183"/>
      <c r="D24" s="197"/>
      <c r="E24" s="128" t="s">
        <v>129</v>
      </c>
      <c r="F24" s="125">
        <v>1</v>
      </c>
      <c r="G24" s="127"/>
    </row>
    <row r="25" spans="1:7" ht="75.650000000000006" customHeight="1" x14ac:dyDescent="0.35">
      <c r="A25" s="177"/>
      <c r="B25" s="192"/>
      <c r="C25" s="184"/>
      <c r="D25" s="198"/>
      <c r="E25" s="128" t="s">
        <v>87</v>
      </c>
      <c r="F25" s="125">
        <v>1</v>
      </c>
      <c r="G25" s="127"/>
    </row>
    <row r="26" spans="1:7" ht="132.65" customHeight="1" x14ac:dyDescent="0.35">
      <c r="A26" s="177"/>
      <c r="B26" s="193" t="s">
        <v>139</v>
      </c>
      <c r="C26" s="199" t="s">
        <v>130</v>
      </c>
      <c r="D26" s="196" t="s">
        <v>92</v>
      </c>
      <c r="E26" s="148" t="s">
        <v>93</v>
      </c>
      <c r="F26" s="125">
        <v>1</v>
      </c>
      <c r="G26" s="127"/>
    </row>
    <row r="27" spans="1:7" ht="76" customHeight="1" x14ac:dyDescent="0.35">
      <c r="A27" s="177"/>
      <c r="B27" s="194"/>
      <c r="C27" s="200"/>
      <c r="D27" s="197"/>
      <c r="E27" s="149" t="s">
        <v>140</v>
      </c>
      <c r="F27" s="125">
        <v>1</v>
      </c>
      <c r="G27" s="158"/>
    </row>
    <row r="28" spans="1:7" ht="101.5" customHeight="1" x14ac:dyDescent="0.35">
      <c r="A28" s="177"/>
      <c r="B28" s="194"/>
      <c r="C28" s="200"/>
      <c r="D28" s="197"/>
      <c r="E28" s="131" t="s">
        <v>94</v>
      </c>
      <c r="F28" s="125">
        <v>1</v>
      </c>
      <c r="G28" s="158"/>
    </row>
    <row r="29" spans="1:7" ht="91" customHeight="1" x14ac:dyDescent="0.35">
      <c r="A29" s="177"/>
      <c r="B29" s="194"/>
      <c r="C29" s="200"/>
      <c r="D29" s="197"/>
      <c r="E29" s="151" t="s">
        <v>95</v>
      </c>
      <c r="F29" s="125">
        <v>1</v>
      </c>
      <c r="G29" s="158"/>
    </row>
    <row r="30" spans="1:7" ht="89.5" customHeight="1" x14ac:dyDescent="0.35">
      <c r="A30" s="178"/>
      <c r="B30" s="195"/>
      <c r="C30" s="201"/>
      <c r="D30" s="198"/>
      <c r="E30" s="151" t="s">
        <v>96</v>
      </c>
      <c r="F30" s="125">
        <v>1</v>
      </c>
      <c r="G30" s="158"/>
    </row>
    <row r="31" spans="1:7" x14ac:dyDescent="0.35">
      <c r="D31" s="47"/>
      <c r="E31" s="47"/>
    </row>
    <row r="32" spans="1:7" x14ac:dyDescent="0.35">
      <c r="D32" s="47"/>
      <c r="E32" s="47"/>
    </row>
  </sheetData>
  <mergeCells count="28">
    <mergeCell ref="B22:B25"/>
    <mergeCell ref="A22:A30"/>
    <mergeCell ref="B26:B30"/>
    <mergeCell ref="C22:C25"/>
    <mergeCell ref="D22:D25"/>
    <mergeCell ref="C26:C30"/>
    <mergeCell ref="D26:D30"/>
    <mergeCell ref="A15:A17"/>
    <mergeCell ref="B15:B17"/>
    <mergeCell ref="C15:C17"/>
    <mergeCell ref="D15:D17"/>
    <mergeCell ref="B20:B21"/>
    <mergeCell ref="A20:A21"/>
    <mergeCell ref="C20:C21"/>
    <mergeCell ref="D20:D21"/>
    <mergeCell ref="A12:A14"/>
    <mergeCell ref="B12:B14"/>
    <mergeCell ref="D10:D11"/>
    <mergeCell ref="D12:D14"/>
    <mergeCell ref="B7:B9"/>
    <mergeCell ref="A7:A9"/>
    <mergeCell ref="A2:G2"/>
    <mergeCell ref="A4:G4"/>
    <mergeCell ref="A3:G3"/>
    <mergeCell ref="A10:A11"/>
    <mergeCell ref="B10:B11"/>
    <mergeCell ref="C10:C11"/>
    <mergeCell ref="C8:C9"/>
  </mergeCells>
  <dataValidations count="6">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D12 D8:D10 D20" xr:uid="{00000000-0002-0000-0400-00000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E8:E11 E20:E21" xr:uid="{00000000-0002-0000-0400-00000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C12:C15 C10 C7:C8 C19:C20" xr:uid="{00000000-0002-0000-04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B7 B10 B12 B15 B18:B20" xr:uid="{00000000-0002-0000-0400-000003000000}">
      <formula1>0</formula1>
      <formula2>390</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A7 A10 A12 A15 A18:A20 A22" xr:uid="{00000000-0002-0000-0400-000004000000}">
      <formula1>0</formula1>
      <formula2>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G18 G14:G16" xr:uid="{00000000-0002-0000-0400-000005000000}">
      <formula1>0</formula1>
      <formula2>390</formula2>
    </dataValidation>
  </dataValidations>
  <printOptions horizontalCentered="1" verticalCentered="1"/>
  <pageMargins left="0.39370078740157483" right="0.39370078740157483" top="0.39370078740157483" bottom="0.39370078740157483" header="0.31496062992125984" footer="0.31496062992125984"/>
  <pageSetup paperSize="5" scale="47" fitToHeight="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10</vt:i4>
      </vt:variant>
    </vt:vector>
  </HeadingPairs>
  <TitlesOfParts>
    <vt:vector size="15" baseType="lpstr">
      <vt:lpstr>Suscripción-PlandeMejoramiento</vt:lpstr>
      <vt:lpstr>Avance junio reportado</vt:lpstr>
      <vt:lpstr>Avance junio (2)</vt:lpstr>
      <vt:lpstr>Cierre junio</vt:lpstr>
      <vt:lpstr>Auditor</vt:lpstr>
      <vt:lpstr>Auditor!Área_de_impresión</vt:lpstr>
      <vt:lpstr>'Avance junio (2)'!Área_de_impresión</vt:lpstr>
      <vt:lpstr>'Avance junio reportado'!Área_de_impresión</vt:lpstr>
      <vt:lpstr>'Cierre junio'!Área_de_impresión</vt:lpstr>
      <vt:lpstr>'Suscripción-PlandeMejoramiento'!Área_de_impresión</vt:lpstr>
      <vt:lpstr>Auditor!Títulos_a_imprimir</vt:lpstr>
      <vt:lpstr>'Avance junio (2)'!Títulos_a_imprimir</vt:lpstr>
      <vt:lpstr>'Avance junio reportado'!Títulos_a_imprimir</vt:lpstr>
      <vt:lpstr>'Cierre junio'!Títulos_a_imprimir</vt:lpstr>
      <vt:lpstr>'Suscripción-PlandeMejoramiento'!Títulos_a_imprimir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cp:lastPrinted>2020-01-31T14:25:46Z</cp:lastPrinted>
  <dcterms:created xsi:type="dcterms:W3CDTF">2019-01-17T15:45:16Z</dcterms:created>
  <dcterms:modified xsi:type="dcterms:W3CDTF">2020-07-30T14:32:12Z</dcterms:modified>
</cp:coreProperties>
</file>