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KEVIN OLIVEROS\FEDEPALMA\"/>
    </mc:Choice>
  </mc:AlternateContent>
  <xr:revisionPtr revIDLastSave="0" documentId="13_ncr:1_{F4E32D69-91B8-41F8-8011-55BCAAC397BD}" xr6:coauthVersionLast="47" xr6:coauthVersionMax="47" xr10:uidLastSave="{00000000-0000-0000-0000-000000000000}"/>
  <bookViews>
    <workbookView xWindow="-120" yWindow="-120" windowWidth="29040" windowHeight="15720" activeTab="1" xr2:uid="{AC609255-D669-40AC-9B4D-8BD37D5DEFA7}"/>
  </bookViews>
  <sheets>
    <sheet name="FFP V1" sheetId="4" r:id="rId1"/>
    <sheet name="FFP V2" sheetId="3" r:id="rId2"/>
  </sheets>
  <externalReferences>
    <externalReference r:id="rId3"/>
  </externalReferences>
  <definedNames>
    <definedName name="_xlnm._FilterDatabase" localSheetId="1" hidden="1">'FFP V2'!$A$17:$O$206</definedName>
    <definedName name="fuenteRecursos">'[1]archivo de datos'!$E$2:$E$11</definedName>
    <definedName name="meses">'[1]archivo de datos'!$E$20:$E$31</definedName>
    <definedName name="modalidad">'[1]archivo de datos'!$B$2:$B$15</definedName>
    <definedName name="vf">'[1]archivo de datos'!$E$34:$E$35</definedName>
    <definedName name="vfestado">'[1]archivo de datos'!$E$14:$E$17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4" l="1"/>
  <c r="L155" i="3" l="1"/>
  <c r="K155" i="3"/>
  <c r="K104" i="3" l="1"/>
  <c r="K48" i="3"/>
  <c r="L64" i="3"/>
  <c r="K187" i="3"/>
  <c r="L157" i="3"/>
  <c r="L158" i="3"/>
  <c r="L199" i="3"/>
  <c r="L198" i="3"/>
  <c r="L197" i="3"/>
  <c r="L196" i="3"/>
  <c r="L195" i="3"/>
  <c r="L194" i="3"/>
  <c r="L193" i="3"/>
  <c r="L192" i="3"/>
  <c r="L191" i="3"/>
  <c r="L190" i="3"/>
  <c r="K204" i="3" l="1"/>
  <c r="L203" i="3"/>
  <c r="L202" i="3"/>
  <c r="L201" i="3"/>
  <c r="L200" i="3"/>
  <c r="L189" i="3"/>
  <c r="L188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4" i="3"/>
  <c r="L153" i="3"/>
  <c r="K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K105" i="3"/>
  <c r="L104" i="3"/>
  <c r="L103" i="3"/>
  <c r="L102" i="3"/>
  <c r="L101" i="3"/>
  <c r="L100" i="3"/>
  <c r="L99" i="3"/>
  <c r="L98" i="3"/>
  <c r="L97" i="3"/>
  <c r="L95" i="3"/>
  <c r="L94" i="3"/>
  <c r="K93" i="3"/>
  <c r="K96" i="3" s="1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3" i="3"/>
  <c r="K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K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87" i="3" l="1"/>
  <c r="L204" i="3"/>
  <c r="L152" i="3"/>
  <c r="L62" i="3"/>
  <c r="L105" i="3"/>
  <c r="L34" i="3"/>
  <c r="K205" i="3"/>
  <c r="K206" i="3" s="1"/>
  <c r="G10" i="3" s="1"/>
  <c r="L93" i="3"/>
  <c r="L96" i="3" s="1"/>
  <c r="L205" i="3" l="1"/>
  <c r="L20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</author>
  </authors>
  <commentList>
    <comment ref="B17" authorId="0" shapeId="0" xr:uid="{5107778C-11C6-40F9-B794-5D616FD8F9B8}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  <comment ref="C26" authorId="0" shapeId="0" xr:uid="{88FDBAF1-2470-4E04-A1ED-0EB1E3F3F101}">
      <text>
        <r>
          <rPr>
            <b/>
            <sz val="12"/>
            <color indexed="81"/>
            <rFont val="Tahoma"/>
            <family val="2"/>
          </rPr>
          <t>CCE:</t>
        </r>
        <r>
          <rPr>
            <sz val="12"/>
            <color indexed="81"/>
            <rFont val="Tahoma"/>
            <family val="2"/>
          </rPr>
          <t xml:space="preserve">
CCE: Agregar los códigos UNSPSC completos con los 8 dígitos y cada código UNSPSC separado por un espacio.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</author>
  </authors>
  <commentList>
    <comment ref="B17" authorId="0" shapeId="0" xr:uid="{867CB8BB-AA76-4D03-A190-9A68F526F79D}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</commentList>
</comments>
</file>

<file path=xl/sharedStrings.xml><?xml version="1.0" encoding="utf-8"?>
<sst xmlns="http://schemas.openxmlformats.org/spreadsheetml/2006/main" count="1938" uniqueCount="258">
  <si>
    <t>PLAN ANUAL DE ADQUISICIONES FONDO DE FOMENTO PALMERO</t>
  </si>
  <si>
    <t>A. INFORMACIÓN GENERAL DE LA ENTIDAD</t>
  </si>
  <si>
    <t>Nombre</t>
  </si>
  <si>
    <t>FEDERACION NACIONAL DE CULTIVADORES DE PALMA DE ACEITE FEDEPALMA - FONDO DE FOMENTO PALMERO</t>
  </si>
  <si>
    <t xml:space="preserve">El principal objetivo del Plan Anual de Adquisiciones es permitir que el Fondo Parafiscal aumente la probabilidad de lograr mejores condiciones de competencia a través de la participación de un mayor número de operadores económicos interesados en los procesos de selección que se van a adelantar durante el año fiscal, y cuente con información suficiente para realizar compras coordinadas. </t>
  </si>
  <si>
    <t>Dirección</t>
  </si>
  <si>
    <t>CL 98 70 91 CENTRO EMPRESARIAL PONTEVEDRA</t>
  </si>
  <si>
    <t>Teléfono</t>
  </si>
  <si>
    <t>6 0 1 3 1 3 8 6 0 0</t>
  </si>
  <si>
    <t>Página web</t>
  </si>
  <si>
    <t>https://fedepalma.org/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</si>
  <si>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</si>
  <si>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del Fondo Parafiscal  ni lo compromete a adquirir los bienes, obras y servicios en él señalados. </t>
  </si>
  <si>
    <t>Valor total del PAA</t>
  </si>
  <si>
    <t>Cantidad de filas aquisiciones planeadas:</t>
  </si>
  <si>
    <t>Cantidad de filas necesidades adicionales:</t>
  </si>
  <si>
    <t>B. ADQUISICIONES PLANEADAS</t>
  </si>
  <si>
    <t>Códigos UNSPSC</t>
  </si>
  <si>
    <t>Descripción</t>
  </si>
  <si>
    <t>Fecha estimada de inicio de proceso de selección (mes)</t>
  </si>
  <si>
    <t>Duración estimada del contrato (número de mes(es))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</si>
  <si>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</si>
  <si>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</si>
  <si>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</si>
  <si>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</si>
  <si>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</si>
  <si>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</si>
  <si>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</si>
  <si>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Mayo</t>
  </si>
  <si>
    <t>REGIMEN_ESPECIAL</t>
  </si>
  <si>
    <t>No</t>
  </si>
  <si>
    <t>NA</t>
  </si>
  <si>
    <t>Elaborado por</t>
  </si>
  <si>
    <t>Especialista de adquisición de bienes y servicios
Centro Empresarial Pontevedra Calle 98 #70-91, piso 14
(601) 314 86 00
Bogotá D.C</t>
  </si>
  <si>
    <t>Servicios de capacitación - Proyecto diferenciación competitiva en sostenibilidad y acceso a mercados</t>
  </si>
  <si>
    <t>Julio</t>
  </si>
  <si>
    <t>Asesoria tecnica y profesional - acompañamiento a pequeños y medianos productores en la formalización -  Proyecto diferenciación competitiva en sostenibilidad y acceso a mercados</t>
  </si>
  <si>
    <t>Asesoria tecnica y profesional - Apoyo Secretarìa Tècnica del GTT -  Proyecto diferenciación competitiva en sostenibilidad y acceso a mercados</t>
  </si>
  <si>
    <t>Actividades de bienestar -  Proyecto diferenciación competitiva en sostenibilidad y acceso a mercados</t>
  </si>
  <si>
    <t>Catering y eventos - Proyecto diferenciación competitiva en sostenibilidad y acceso a mercados</t>
  </si>
  <si>
    <t>Asesoria tecnica y profesional - Comités modelo de aseguramiento del origen sostenible -  Proyecto diferenciación competitiva en sostenibilidad y acceso a mercados</t>
  </si>
  <si>
    <t>Servicio de Monitoreo mensual deforestación y de incendios - Proyecto diferenciación competitiva en sostenibilidad y acceso a mercados</t>
  </si>
  <si>
    <t>Diseño de capacitación virtual -  Proyecto diferenciación competitiva en sostenibilidad y acceso a mercados</t>
  </si>
  <si>
    <t>Diseño material divulgativo -  Proyecto diferenciación competitiva en sostenibilidad y acceso a mercados</t>
  </si>
  <si>
    <t>Asesoria tecnica y profesional sost y fotografía - Proyecto diferenciación competitiva en sostenibilidad y acceso a mercados</t>
  </si>
  <si>
    <t>Junio</t>
  </si>
  <si>
    <t>Eventos Global Big Day - Proyecto diferenciación competitiva en sostenibilidad y acceso a mercados</t>
  </si>
  <si>
    <t>Eventos nacionales y regionales de discusiòn IN - Proyecto diferenciación competitiva en sostenibilidad y acceso a mercados</t>
  </si>
  <si>
    <t>Asesoria técnica o profesional folleto de actualización del reporte de sostenibilidad del sector palmero - Proyecto diferenciación competitiva en sostenibilidad y acceso a mercados</t>
  </si>
  <si>
    <t>Honorarios - Proyecto diferenciación competitiva en sostenibilidad y acceso a mercados</t>
  </si>
  <si>
    <t>Actividades de bienestar -  premios reconocimiento sost y fotografía, mujer palmera - Proyecto diferenciación competitiva en sostenibilidad y acceso a mercados</t>
  </si>
  <si>
    <t>Asesoria tecnica y profesional - Premio a la Mujer Palmera - Proyecto diferenciación competitiva en sostenibilidad y acceso a mercados</t>
  </si>
  <si>
    <t>Asesoria tecnica y profesional - Participación en relevantes de posicionamiento y visibilización y generar publicaciones - Proyecto diferenciación competitiva en sostenibilidad y acceso a mercados</t>
  </si>
  <si>
    <t>Elaboración protocolo monitoreo de deforestación -  Proyecto diferenciación competitiva en sostenibilidad y acceso a mercados</t>
  </si>
  <si>
    <t>Relacionamiento, reuniones, agendas y publicaciones de prensa internacional en USA y Europa - Proyecto diferenciación competitiva en sostenibilidad y acceso a mercados</t>
  </si>
  <si>
    <t>Asesoria en aplicación de la metodología de mapeo de riesgos  y promoción de la debida diligencia - Proyecto diferenciación competitiva en sostenibilidad y acceso a mercados</t>
  </si>
  <si>
    <t>Sesiones de transferencia de la metodología de formalización laboral - Proyecto diferenciación competitiva en sostenibilidad y acceso a mercados</t>
  </si>
  <si>
    <t>Talleres de socialización de la Política Sectorial y capacitación en enfoque de Género (Núcleos) - Proyecto diferenciación competitiva en sostenibilidad y acceso a mercados</t>
  </si>
  <si>
    <t>Septiembre</t>
  </si>
  <si>
    <t>Especialista de adquisición de bienes y servicios</t>
  </si>
  <si>
    <t>Kevin Oliveros</t>
  </si>
  <si>
    <t>Material divulgativo para visitas de familiarización en Colombia de grupos de interés en Colombia - Proyecto diferenciación competitiva en sostenibilidad y acceso a mercados</t>
  </si>
  <si>
    <t xml:space="preserve">Mayo </t>
  </si>
  <si>
    <t>Asesoria técnica en la implementación de Pacto de Comercialización formal de la fruta de palma de aceite - Gestión de Información y conocimiento</t>
  </si>
  <si>
    <t>Asesoria jurídica - Gestión de Información y conocimiento</t>
  </si>
  <si>
    <t>Asesoria técnica para contratación de servicios profesionales para elaborar los documentos soporte la Cuenta Satélite de Palma - Gestión de Información y conocimiento</t>
  </si>
  <si>
    <t>Asesoria técnica para actualización de la plataforma SISPA con mejora en la descarga de datos - Gestión de Información y conocimiento</t>
  </si>
  <si>
    <t>Servicios de bienestar para empleados - Gestión de Información y conocimiento</t>
  </si>
  <si>
    <t>Honorarios  - Gestión de Información y conocimiento</t>
  </si>
  <si>
    <t>Asesoría técnica y profesional - Apoyar el proceso de certificación con los organismos de evaluación de la conformidad - Palmicultura sostenible e inclusiva para productores de pequeña escala</t>
  </si>
  <si>
    <t>Asesoria técnica y/o profesional - Divulgación de beneficios del proyecto por APS Colombia - Palmicultura sostenible e inclusiva para productores de pequeña escala</t>
  </si>
  <si>
    <t>Asesoria técnica y/o profesional - Contratación APSColombia para validación de productores - Palmicultura sostenible e inclusiva para productores de pequeña escala</t>
  </si>
  <si>
    <t>Asesoria técnica y/o profesional - Contratación APSColombia para dinamizar inscripción de productores - Palmicultura sostenible e inclusiva para productores de pequeña escala</t>
  </si>
  <si>
    <t>Material divulgativo - Socialización del proyecto desde las responsabilidades de Fedepalma - Palmicultura sostenible e inclusiva para productores de pequeña escala</t>
  </si>
  <si>
    <t>Gastos de viajes APSColombia para divulgación y promoción del proyecto - Palmicultura sostenible e inclusiva para productores de pequeña escala</t>
  </si>
  <si>
    <t>Gastos de viaje para socialización del proyecto desde Fedepalma - Palmicultura sostenible e inclusiva para productores de pequeña escala</t>
  </si>
  <si>
    <t>Agosto</t>
  </si>
  <si>
    <t>Asesoria técnica y/o profesional - Estudio de factibilidad producción Biochar y bonos de carbono - Prácticas Empresariales y Oportunidades de Nuevos Negocios</t>
  </si>
  <si>
    <t>Asesoria técnica y/o profesional - Estudio de factibilidad para el uso del aceite de palma en diesel marino - Prácticas Empresariales y Oportunidades de Nuevos Negocios</t>
  </si>
  <si>
    <t>Asesoria técnica y/o profesional - Apoyo al representante de Colombia ante el CAEP (Participación presencial en 2 reuniones) - Prácticas Empresariales y Oportunidades de Nuevos Negocios</t>
  </si>
  <si>
    <t>Asesoria técnica y/o profesional - Actualización de la Huella de Carbono del CPO 2025 - Prácticas Empresariales y Oportunidades de Nuevos Negocios</t>
  </si>
  <si>
    <t>Asesoria técnica y/o profesional - Seminarios (3) presentación resultados Nutrición Animal - Prácticas Empresariales y Oportunidades de Nuevos Negocios</t>
  </si>
  <si>
    <t>Asesoria técnica y/o profesional - Pruebas de fritura USA - Prácticas Empresariales y Oportunidades de Nuevos Negocios</t>
  </si>
  <si>
    <t>Asesoria técnica y/o profesional - Presentación de los resultados nutrición animal en eventos especializados en USA - Prácticas Empresariales y Oportunidades de Nuevos Negocios</t>
  </si>
  <si>
    <t>Asesoria técnica y/o profesional - Ind. Alimentos - Promover espacios entre productores y compradores para conocer desempeño producto - Prácticas Empresariales y Oportunidades de Nuevos Negocios</t>
  </si>
  <si>
    <t>Asesoria técnica y/o profesional - Ind. Alimentos - Estrategia digital para identificar los productos que son hechos con HOPO - Prácticas Empresariales y Oportunidades de Nuevos Negocios</t>
  </si>
  <si>
    <t>Asesoria técnica y/o profesional - Determinación del valor de DOBI para el HOPO - Prácticas Empresariales y Oportunidades de Nuevos Negocios</t>
  </si>
  <si>
    <t>Asesoria técnica y/o profesional - Análisis de las sustancias de oxidacción secundaria del HOPO (En USA) - Prácticas Empresariales y Oportunidades de Nuevos Negocios</t>
  </si>
  <si>
    <t>Asesoria técnica y/o profesional - Promoción de la implementación del estándar CORSIA entre los palmicultores - Prácticas Empresariales y Oportunidades de Nuevos Negocios</t>
  </si>
  <si>
    <t>Asesoria técnica y/o profesional - Apoyo a las P. E en el análisis de los proyectos de captura y uso del biogás/ Biometano - Prácticas Empresariales y Oportunidades de Nuevos Negocios</t>
  </si>
  <si>
    <t>Asesoria técnica y/o profesional - Solicitud expedición de una partida arancelaria - Comunidad Andina - Prácticas Empresariales y Oportunidades de Nuevos Negocios</t>
  </si>
  <si>
    <t>Capacitación - Prácticas Empresariales y Oportunidades de Nuevos Negocios</t>
  </si>
  <si>
    <t>76111500
92121500</t>
  </si>
  <si>
    <t>Suscripción RSPO e ISCC - Proyecto diferenciación competitiva en sostenibilidad y acceso a mercados</t>
  </si>
  <si>
    <t>Material  Global Big day y prácticas laborales y retención del talento - Proyecto diferenciación competitiva en sostenibilidad y acceso a mercados</t>
  </si>
  <si>
    <t>Servicios de aseo, vigilancia y seguridad - Proyecto diferenciación competitiva en sostenibilidad y acceso a mercados</t>
  </si>
  <si>
    <t>90111500
90101501
78111502
78111501</t>
  </si>
  <si>
    <t>Viáticos y gastos de viaje - Proyecto diferenciación competitiva en sostenibilidad y acceso a mercados</t>
  </si>
  <si>
    <t>Servicios de telefonia celular - Prácticas Empresariales y Oportunidades de Nuevos Negocios</t>
  </si>
  <si>
    <t>Servicio de transporte multimodal - Pruebas de fritura - Prácticas Empresariales y Oportunidades de Nuevos Negocios</t>
  </si>
  <si>
    <t>Servicio de transporte multimodal - Análisis de las sustancias de oxidacción secundaria del HOPO (En USA) - Prácticas Empresariales y Oportunidades de Nuevos Negocios</t>
  </si>
  <si>
    <t>Seguimiento al proceso de elegibilidad en la OACI (1 viaje a la OACI) - Prácticas Empresariales y Oportunidades de Nuevos Negocios</t>
  </si>
  <si>
    <t>Participacion en eventos internacionales de relevancia (Europa y LA) - Prácticas Empresariales y Oportunidades de Nuevos Negocios</t>
  </si>
  <si>
    <t>Análisis y seguimiento a las tendencias de mercado de biocombustibles (Clean Fuels Conference) - Prácticas Empresariales y Oportunidades de Nuevos Negocios</t>
  </si>
  <si>
    <t>Participación en eventos internacionales (HOC – Europa y AOCS - USA) - Prácticas Empresariales y Oportunidades de Nuevos Negocios</t>
  </si>
  <si>
    <t>Participacion en evento internacional especializado en alimentos - Prácticas Empresariales y Oportunidades de Nuevos Negocios</t>
  </si>
  <si>
    <t>Servicios de capacitación - Gestión de Información y conocimiento</t>
  </si>
  <si>
    <t>Servicio de taxi - Gestión de Información y conocimiento</t>
  </si>
  <si>
    <t>Impresión de carteleras y brochure del SISPA - Gestión de Información y conocimiento</t>
  </si>
  <si>
    <t>Servicio de telefonia celular - Gestión de Información y conocimiento</t>
  </si>
  <si>
    <t>Licencias software Databricks de Azure para modelos de pronósticos - Gestión de Información y conocimiento</t>
  </si>
  <si>
    <t>Renovación licencias software estadístico SPSS básico, tablas y muestras complejas- Gestión de Información y conocimiento</t>
  </si>
  <si>
    <t>Programa de cuñas radiales prevención y sensibilización - Gestión de Información y conocimiento</t>
  </si>
  <si>
    <t>Divulgación de indicadores de precios internacionales - Gestión de Información y conocimiento</t>
  </si>
  <si>
    <t>Promoción de publicaciones y servicios de información del CID Palmero - Gestión de Información y conocimiento</t>
  </si>
  <si>
    <t>Plataformas del CID Palmero para brindar información preservada y actualizada - BITECA - Gestión de Información y conocimiento</t>
  </si>
  <si>
    <t>Desarrollo e implementación de interfaces del sistema ajustadas a desarrollos digitales -. Gestión de Información y conocimiento</t>
  </si>
  <si>
    <t>Stand y logistica de eventos - Gestión de Información y conocimiento</t>
  </si>
  <si>
    <t>Bienestar - Prácticas Empresariales y Oportunidades de Nuevos Negocios</t>
  </si>
  <si>
    <t>Visitas de promoción de prácticas y análisis de muestras de aceite  - Prácticas Empresariales y Oportunidades de Nuevos Negocios</t>
  </si>
  <si>
    <t>Actividades convenio con Ecopetrol  - Prácticas Empresariales y Oportunidades de Nuevos Negocios</t>
  </si>
  <si>
    <t>Analisis de muestras - Participación activa en la Hoja de Ruta del SAF - Prácticas Empresariales y Oportunidades de Nuevos Negocios</t>
  </si>
  <si>
    <t>Promoción de la separación del aceite residual (POME Oil) e identificación de clientes potenciales - Prácticas Empresariales y Oportunidades de Nuevos Negocios</t>
  </si>
  <si>
    <t>Talleres de compartir experiencias sobre prácticas de producción y extracción Alto Oleico - Prácticas Empresariales y Oportunidades de Nuevos Negocios</t>
  </si>
  <si>
    <t>Talleres productores sobre la importancia de preservar la identidad del aceite (3) - Prácticas Empresariales y Oportunidades de Nuevos Negocios</t>
  </si>
  <si>
    <t>Actividades convenio con LATAM - Prácticas Empresariales y Oportunidades de Nuevos Negocios</t>
  </si>
  <si>
    <t>Participación activa en la Hoja de Ruta del SAF - Prácticas Empresariales y Oportunidades de Nuevos Negocios</t>
  </si>
  <si>
    <t>Seminario explicación estandar CORSIA entre los productores de palma de aceite -Prácticas Empresariales y Oportunidades de Nuevos Negocios</t>
  </si>
  <si>
    <t>Ind. Alimentos - Hacer un evento de introducción del aceite AO a la industria de alimentos. Momento  - Prácticas Empresariales y Oportunidades de Nuevos Negocios</t>
  </si>
  <si>
    <t>Taller presentación pruebas fritura - Industria alimentos - Prácticas Empresariales y Oportunidades de Nuevos Negocios</t>
  </si>
  <si>
    <t>Material divulgativo -Elaboración 3 cartillas con resultados - Prácticas Empresariales y Oportunidades de Nuevos Negocios</t>
  </si>
  <si>
    <t>Material divulgativo - Ind. Alimentos - Crear piezas de comunicación: brouchure, pendones, afiches - Prácticas Empresariales y Oportunidades de Nuevos Negocios</t>
  </si>
  <si>
    <t>Material divulgativo - Seminarios (3) presentación resultados Nutrición Animal - Prácticas Empresariales y Oportunidades de Nuevos Negocios</t>
  </si>
  <si>
    <t>Material divulgativo - Taller presentación pruebas fritura - Industria alimentos - Prácticas Empresariales y Oportunidades de Nuevos Negocios</t>
  </si>
  <si>
    <t>Elaboración y publicación del Anuario Estadístico 2026 (con info 2021-2025) - Gestión de Información y conocimiento</t>
  </si>
  <si>
    <t>Diagramación Información económica y materiales para socializar estudios - Gestión de Información y conocimiento</t>
  </si>
  <si>
    <t>Seguimiento al comercio internacional - Gestión de Información y conocimiento</t>
  </si>
  <si>
    <t>Monitoreo y divulgación de información de precios y mercados - Gestión de Información y conocimiento</t>
  </si>
  <si>
    <t>Visor de desarrollo Territorial JAA . Gestión de Información y conocimiento</t>
  </si>
  <si>
    <t>Renovación de suscripciones, compradelibros, documentos Research 4 life - Agora - Gestión de Información y conocimiento</t>
  </si>
  <si>
    <t>Renovación de suscripciones, compra de libros, documentos. Suscripciones generales - Gestión de Información y conocimiento</t>
  </si>
  <si>
    <t>Renovación de suscripciones, compra de libros, documentos Oil World/ISTA Mielke - Gestión de Información y conocimiento</t>
  </si>
  <si>
    <t>Renovación de suscripciones, compra de libros, documentos OFI - Gestión de Información y conocimiento</t>
  </si>
  <si>
    <t>Renovación de suscripciones, compra de libros, documentos AOCS - Gestión de Información y conocimiento</t>
  </si>
  <si>
    <t>Suscripción servicio de imágenes satelitales MAXAR para monitorear y estimar el área sembrada - Gestión de Información y conocimiento</t>
  </si>
  <si>
    <t>Renovación suscripción Quintero Hermanos información sobordos - Gestión de Información y conocimiento</t>
  </si>
  <si>
    <t>Suscripción Global Data - Gestión de Información y conocimiento</t>
  </si>
  <si>
    <t>Servicios de aseo, vigilancia y seguridad - Gestión de Información y conocimiento</t>
  </si>
  <si>
    <t>Viáticos y gastos de viaje - Gestión de Información y conocimiento</t>
  </si>
  <si>
    <t>Participación actividades biodiesel (Fedebiocombustibles) - Prácticas Empresariales y Oportunidades de Nuevos Negocios</t>
  </si>
  <si>
    <t>Participación actividades RSB - Prácticas Empresariales y Oportunidades de Nuevos Negocios</t>
  </si>
  <si>
    <t>Determinación del valor de DOBI para el HOPO - Prácticas Empresariales y Oportunidades de Nuevos Negocios</t>
  </si>
  <si>
    <t>Apoyar a las P.Ext en la implementación de la Prueba de Indice de Yodo - Prácticas Empresariales y Oportunidades de Nuevos Negocios</t>
  </si>
  <si>
    <t>Servicios de aseo, vigilancia y seguridad - Prácticas Empresariales y Oportunidades de Nuevos Negocios</t>
  </si>
  <si>
    <t>Viáticos y gastos de viaje - Prácticas Empresariales y Oportunidades de Nuevos Negocios</t>
  </si>
  <si>
    <t>Noviembre</t>
  </si>
  <si>
    <t>Inversión</t>
  </si>
  <si>
    <t>Proyecto</t>
  </si>
  <si>
    <t>Programa</t>
  </si>
  <si>
    <t>Programa de comercialización y diferenciación en sostenibilidad</t>
  </si>
  <si>
    <t>Gestión de Información y conocimiento</t>
  </si>
  <si>
    <t>Prácticas Empresariales y Oportunidades de Nuevos Negocios</t>
  </si>
  <si>
    <t>Programa de relacionamiento y comunicación</t>
  </si>
  <si>
    <t>Relacionamiento Institucional y Comunicaciones Sectoriales</t>
  </si>
  <si>
    <t>Palmicultura sostenible e inclusiva para productores de pequeña escala</t>
  </si>
  <si>
    <t>Programa promoción y mercadeo</t>
  </si>
  <si>
    <t>Mercadeo Estratégico</t>
  </si>
  <si>
    <t>Diferenciación competitiva en sostenibilidad y acceso a mercados</t>
  </si>
  <si>
    <t>FPP</t>
  </si>
  <si>
    <t>FONDO DE FOMENTO PALMERO</t>
  </si>
  <si>
    <t>Honorarios Auditoria Interna FFP</t>
  </si>
  <si>
    <t>Honorarios procesos juridicos</t>
  </si>
  <si>
    <t>Propiedad intelectual (Marcas y Patentes)</t>
  </si>
  <si>
    <t>Cartillas y material divulgativo Secretaría Técnica por cambios en el cálculo de fletes</t>
  </si>
  <si>
    <t>Comunicaciones y transporte</t>
  </si>
  <si>
    <t>Comisiones y gastos bancarios</t>
  </si>
  <si>
    <t>Gastos de Viaje Auditoría Interna FFP</t>
  </si>
  <si>
    <t>Viáticos y gastos de Viaje</t>
  </si>
  <si>
    <t>Aseo vigilancia y servicios públicos</t>
  </si>
  <si>
    <t>servicio de vigilancia para mantener salvaguardado  el bien  por adjudicación de los bienes de la sociedad Extractora Frupalma S.A. en Liquidación, realizando el pago de los pasivos</t>
  </si>
  <si>
    <t xml:space="preserve"> uso de los sistemas, los cuales incluyen nuevos desarrollos en los módulos del sistema SIFF en 2026 y el mantenimiento del sistema y la terminación de la amortización en el año 2025 del sistema.</t>
  </si>
  <si>
    <t>Proceso de elección miembros de Comité Directivo</t>
  </si>
  <si>
    <t>Capacitación a declarantes de los Fondos en las zonas palmeras</t>
  </si>
  <si>
    <t>gastos operativos y logísticos necesarios para realizar los ocho Comités Regionales Palmeros, los cuales son fundamentales para el diálogo con los palmicultores y la definición de los lineamientos de inversión</t>
  </si>
  <si>
    <t>Comité Directivo FEP Palmero / Reuniones técnicas</t>
  </si>
  <si>
    <t>Funcionamiento</t>
  </si>
  <si>
    <t>N/A</t>
  </si>
  <si>
    <t xml:space="preserve">TOTAL GASTOS DE FUNCIONAMIENTO FONDO DE FOMENTO PALMERO </t>
  </si>
  <si>
    <t>TOTAL PROYECTO Mercadeo Estratégico</t>
  </si>
  <si>
    <t>TOTAL PROYECTO Relacionamiento Institucional y Comunicaciones Sectoriales</t>
  </si>
  <si>
    <t>Total Proyecto Prácticas Empresariales y Oportunidades de Nuevos Negocios</t>
  </si>
  <si>
    <t xml:space="preserve">TOTAL GASTOS DE INVERSIÓN FONDO DE FOMENTO PALMERO </t>
  </si>
  <si>
    <t>Honorarios  - Palmicultura sostenible e inclusiva para productores de pequeña escala</t>
  </si>
  <si>
    <t>Honorarios   - Prácticas Empresariales y Oportunidades de Nuevos Negocios</t>
  </si>
  <si>
    <t xml:space="preserve">Servicios de capacitación </t>
  </si>
  <si>
    <t xml:space="preserve">Transpote Taxis y buses </t>
  </si>
  <si>
    <t xml:space="preserve">Capacitación </t>
  </si>
  <si>
    <t xml:space="preserve">Actividades de bienestar </t>
  </si>
  <si>
    <t>Servicio de telefonia celular</t>
  </si>
  <si>
    <t xml:space="preserve">Servicios de aseo, vigilancia y seguridad  </t>
  </si>
  <si>
    <t xml:space="preserve">Viáticos y gastos de viaje Campaña de posicionamiento, BTL, B2C, B2B </t>
  </si>
  <si>
    <t>Dirección Actividad Recurrente</t>
  </si>
  <si>
    <t>Asesoria técnica y/o profesional - Análisis de composición de Mezclas de Aceite</t>
  </si>
  <si>
    <t>Asesoria técnica y/o profesional - Ejecución del movimiento educativo PALMASPORELPLANETA</t>
  </si>
  <si>
    <t>Asesoria técnica y/o profesional - Medios, produccion, MasterChef, mundial, agencia.</t>
  </si>
  <si>
    <t>Asesoria técnica y/o profesional - Estrategia de Salud</t>
  </si>
  <si>
    <t>Asesoria técnica y/o profesional - Estrategia B2B (Eventos y Congresos)</t>
  </si>
  <si>
    <t>Asesoria técnica y/o profesional - Estrategia Digital</t>
  </si>
  <si>
    <t>Asesoria técnica y/o profesional - Investigación Canales (Participación de mercado)</t>
  </si>
  <si>
    <t>Asesoria técnica y/o profesional - Material Divulgativo</t>
  </si>
  <si>
    <t xml:space="preserve">Viáticos y gastos de viaje </t>
  </si>
  <si>
    <t xml:space="preserve">Servicios de aseo, vigilancia y seguridad </t>
  </si>
  <si>
    <t>Renovaciones de licencias de Software</t>
  </si>
  <si>
    <t xml:space="preserve">Realización de reuniones para el posicionamiento, relacionamiento y formalecimiento del gremio </t>
  </si>
  <si>
    <t xml:space="preserve">Suministro y reexpedición de cédulas palmeras </t>
  </si>
  <si>
    <t xml:space="preserve">Plan de Monitoreo (GPS) </t>
  </si>
  <si>
    <t xml:space="preserve">Material divulgativo - Material de apoyo gestión gremial regional </t>
  </si>
  <si>
    <t>Correo,portes y telegramas   Sectoriales</t>
  </si>
  <si>
    <t xml:space="preserve">Honorarios   </t>
  </si>
  <si>
    <t xml:space="preserve">Servicio de telefonia celular </t>
  </si>
  <si>
    <t xml:space="preserve">Asesoria técnica y/o profesional - APP sectorial </t>
  </si>
  <si>
    <t xml:space="preserve">Asesoria técnica y/o profesional - Participación ferias, eventos y especiales </t>
  </si>
  <si>
    <t xml:space="preserve">Asesoria técnica y/o profesional - Plan de pauta en medios </t>
  </si>
  <si>
    <t xml:space="preserve">Asesoria técnica y/o profesional - Servicios de asesoría en comunicaciones y relacionamiento </t>
  </si>
  <si>
    <t xml:space="preserve">Asesoria técnica y/o profesional - Actualización material gráfico y audiovisual </t>
  </si>
  <si>
    <t xml:space="preserve">Asesoria técnica y/o profesional - Corrección de estilo </t>
  </si>
  <si>
    <t xml:space="preserve">Asesoria técnica y/o profesional-Realización eventos con comité de comunicaciones de núcleos palmeros </t>
  </si>
  <si>
    <t xml:space="preserve">Asesoria técnica y/o profesional-Talleres de comunicación para núcleos palmeros </t>
  </si>
  <si>
    <t>Asesoria técnica y/o profesional-Contenido audiovisual historias de la palma</t>
  </si>
  <si>
    <t>Asesoria técnica y/o profesional - Estudio de reputación</t>
  </si>
  <si>
    <t xml:space="preserve">Asesoria técnica y/o profesional - Material promocional del sector palmero </t>
  </si>
  <si>
    <t>Transpote Taxis y buses</t>
  </si>
  <si>
    <t xml:space="preserve">Combustible por concepto de Rodamiento </t>
  </si>
  <si>
    <t>Gestión ante los entes regionales de la zona en asuntos ambientales, de ordenamiento territorial.</t>
  </si>
  <si>
    <t>Fotocopias y Material de apoyo gestión gremial y regional - Impresiones de infografía</t>
  </si>
  <si>
    <t>Asesoria técnica y/o profesional - Monitoreo de medios</t>
  </si>
  <si>
    <t>Asesoria técnica y/o profesional - Whatsapp Business</t>
  </si>
  <si>
    <t>Asesoria técnica y/o profesional - Administración sitios web</t>
  </si>
  <si>
    <t>Asesoria técnica y/o profesional - Comunicaciones Sectoriales</t>
  </si>
  <si>
    <t>Asesoria técnica y/o profesional - Paquete multimedia (edición de video, diseño de piezas y retoque de fotografías)</t>
  </si>
  <si>
    <t>Asesoria técnica y/o profesional - Email marketing para grupos de interés</t>
  </si>
  <si>
    <t>Asesoria técnica y/o profesional - Community manager</t>
  </si>
  <si>
    <t>Gerencia Administrativa y de adquisiciones
Centro Empresarial Pontevedra Calle 98 #70-91, piso 14
(601) 314 86 00
Bogotá D.C</t>
  </si>
  <si>
    <t>Prestación de Servicios de auditoria interna</t>
  </si>
  <si>
    <t>Otros recursos</t>
  </si>
  <si>
    <t>Prestación de Servicios juridicos</t>
  </si>
  <si>
    <t>Enero</t>
  </si>
  <si>
    <t>Prestación de servicios profesionales para proceso de elección miembros de Comité Directivo</t>
  </si>
  <si>
    <t>Febrero</t>
  </si>
  <si>
    <t>Prestación de servicios de realización de eventos "Reuniones y Talleres de Difusión"</t>
  </si>
  <si>
    <t>Servicios de viajes, alimentación y alojamiento</t>
  </si>
  <si>
    <t>Servicios de logistica y catering para el desarrollo del Comité Directivo</t>
  </si>
  <si>
    <t>C. NECESIDADES ADICIONALES</t>
  </si>
  <si>
    <t>Posibles códigos UNSPSC</t>
  </si>
  <si>
    <t>UltimaFilaNA</t>
  </si>
  <si>
    <t>Gerente Administrativa y de adquisiciones</t>
  </si>
  <si>
    <t>Martha Patricia Rey Umaña</t>
  </si>
  <si>
    <t>Asesoria técnica y/o profesional - Producción de piezas, recetario (Videos, Fotos y FoodStylind), mundial.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</si>
</sst>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3" formatCode="_-* #,##0.00_-;\-* #,##0.00_-;_-* &quot;-&quot;??_-;_-@_-"/>
    <numFmt numFmtId="164" formatCode="[$$-240A]\ #,##0.00"/>
    <numFmt numFmtId="165" formatCode="_-* #,##0_-;\-* #,##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1"/>
      <color theme="2" tint="-0.89999084444715716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E2DECC"/>
        <bgColor indexed="64"/>
      </patternFill>
    </fill>
    <fill>
      <patternFill patternType="solid">
        <fgColor rgb="FFC4BC98"/>
        <bgColor indexed="64"/>
      </patternFill>
    </fill>
    <fill>
      <patternFill patternType="solid">
        <fgColor rgb="FFA3966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quotePrefix="1" applyBorder="1" applyAlignment="1" applyProtection="1">
      <alignment wrapText="1"/>
      <protection locked="0"/>
    </xf>
    <xf numFmtId="0" fontId="6" fillId="0" borderId="1" xfId="3" quotePrefix="1" applyFill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left" wrapText="1"/>
      <protection locked="0"/>
    </xf>
    <xf numFmtId="0" fontId="0" fillId="0" borderId="0" xfId="0" applyAlignment="1">
      <alignment vertical="center" wrapText="1"/>
    </xf>
    <xf numFmtId="164" fontId="7" fillId="0" borderId="0" xfId="0" applyNumberFormat="1" applyFont="1" applyAlignment="1" applyProtection="1">
      <alignment horizontal="left" wrapText="1"/>
      <protection locked="0"/>
    </xf>
    <xf numFmtId="0" fontId="0" fillId="0" borderId="0" xfId="0" applyAlignment="1">
      <alignment horizontal="center" vertical="top" wrapText="1"/>
    </xf>
    <xf numFmtId="0" fontId="9" fillId="3" borderId="0" xfId="4" applyFont="1" applyFill="1"/>
    <xf numFmtId="1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right" vertical="center" wrapText="1"/>
      <protection locked="0"/>
    </xf>
    <xf numFmtId="0" fontId="10" fillId="0" borderId="0" xfId="4" applyFont="1"/>
    <xf numFmtId="0" fontId="9" fillId="0" borderId="0" xfId="4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" fontId="1" fillId="4" borderId="0" xfId="1" applyNumberFormat="1" applyFont="1" applyFill="1" applyBorder="1" applyAlignment="1" applyProtection="1">
      <alignment horizontal="center" vertical="center" wrapText="1"/>
      <protection locked="0"/>
    </xf>
    <xf numFmtId="165" fontId="13" fillId="6" borderId="3" xfId="1" applyNumberFormat="1" applyFont="1" applyFill="1" applyBorder="1"/>
    <xf numFmtId="165" fontId="13" fillId="6" borderId="3" xfId="1" applyNumberFormat="1" applyFont="1" applyFill="1" applyBorder="1" applyAlignment="1">
      <alignment horizontal="center" vertical="center"/>
    </xf>
    <xf numFmtId="165" fontId="13" fillId="7" borderId="3" xfId="1" applyNumberFormat="1" applyFont="1" applyFill="1" applyBorder="1"/>
    <xf numFmtId="165" fontId="13" fillId="7" borderId="3" xfId="1" applyNumberFormat="1" applyFont="1" applyFill="1" applyBorder="1" applyAlignment="1">
      <alignment horizontal="center" vertical="center"/>
    </xf>
    <xf numFmtId="165" fontId="13" fillId="8" borderId="3" xfId="1" applyNumberFormat="1" applyFont="1" applyFill="1" applyBorder="1"/>
    <xf numFmtId="165" fontId="13" fillId="8" borderId="3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164" fontId="14" fillId="0" borderId="1" xfId="0" applyNumberFormat="1" applyFont="1" applyBorder="1" applyAlignment="1" applyProtection="1">
      <alignment horizontal="right" vertical="center" wrapText="1"/>
      <protection locked="0"/>
    </xf>
    <xf numFmtId="43" fontId="14" fillId="0" borderId="0" xfId="1" applyFont="1" applyAlignment="1">
      <alignment vertical="center" wrapText="1"/>
    </xf>
    <xf numFmtId="8" fontId="14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9" fillId="3" borderId="0" xfId="4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">
    <cellStyle name="Énfasis1" xfId="2" builtinId="29"/>
    <cellStyle name="Hipervínculo" xfId="3" builtinId="8"/>
    <cellStyle name="Millares" xfId="1" builtinId="3"/>
    <cellStyle name="Normal" xfId="0" builtinId="0"/>
    <cellStyle name="Normal 2" xfId="4" xr:uid="{E355672B-681C-4906-A703-95268B179BAE}"/>
  </cellStyles>
  <dxfs count="0"/>
  <tableStyles count="0" defaultTableStyle="TableStyleMedium2" defaultPivotStyle="PivotStyleLight16"/>
  <colors>
    <mruColors>
      <color rgb="FFA39661"/>
      <color rgb="FFC4BC98"/>
      <color rgb="FFE2D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12</xdr:row>
          <xdr:rowOff>276225</xdr:rowOff>
        </xdr:from>
        <xdr:to>
          <xdr:col>2</xdr:col>
          <xdr:colOff>1495425</xdr:colOff>
          <xdr:row>14</xdr:row>
          <xdr:rowOff>19050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1685925</xdr:colOff>
          <xdr:row>12</xdr:row>
          <xdr:rowOff>285750</xdr:rowOff>
        </xdr:from>
        <xdr:to>
          <xdr:col>2</xdr:col>
          <xdr:colOff>2914650</xdr:colOff>
          <xdr:row>14</xdr:row>
          <xdr:rowOff>9525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12</xdr:row>
          <xdr:rowOff>266700</xdr:rowOff>
        </xdr:from>
        <xdr:to>
          <xdr:col>4</xdr:col>
          <xdr:colOff>1247775</xdr:colOff>
          <xdr:row>14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1438275</xdr:colOff>
          <xdr:row>12</xdr:row>
          <xdr:rowOff>266700</xdr:rowOff>
        </xdr:from>
        <xdr:to>
          <xdr:col>5</xdr:col>
          <xdr:colOff>1143000</xdr:colOff>
          <xdr:row>13</xdr:row>
          <xdr:rowOff>333375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295275</xdr:colOff>
          <xdr:row>12</xdr:row>
          <xdr:rowOff>276225</xdr:rowOff>
        </xdr:from>
        <xdr:to>
          <xdr:col>6</xdr:col>
          <xdr:colOff>1495425</xdr:colOff>
          <xdr:row>14</xdr:row>
          <xdr:rowOff>28575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1685925</xdr:colOff>
          <xdr:row>12</xdr:row>
          <xdr:rowOff>295275</xdr:rowOff>
        </xdr:from>
        <xdr:to>
          <xdr:col>6</xdr:col>
          <xdr:colOff>2924175</xdr:colOff>
          <xdr:row>14</xdr:row>
          <xdr:rowOff>9525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180975</xdr:colOff>
          <xdr:row>12</xdr:row>
          <xdr:rowOff>266700</xdr:rowOff>
        </xdr:from>
        <xdr:to>
          <xdr:col>8</xdr:col>
          <xdr:colOff>1247775</xdr:colOff>
          <xdr:row>14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1438275</xdr:colOff>
          <xdr:row>12</xdr:row>
          <xdr:rowOff>266700</xdr:rowOff>
        </xdr:from>
        <xdr:to>
          <xdr:col>9</xdr:col>
          <xdr:colOff>1143000</xdr:colOff>
          <xdr:row>13</xdr:row>
          <xdr:rowOff>333375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fedepalma.sharepoint.com/sites/PalmadoxDSC/Admin_ABS/Adquisiciones/Documentos%20ABS%20Share%20Point/SECOP%20II/Plan%20anual%20de%20adquisiciones%20FFP.xls" TargetMode="External"/><Relationship Id="rId1" Type="http://schemas.openxmlformats.org/officeDocument/2006/relationships/externalLinkPath" Target="https://crmfedepalma.sharepoint.com/sites/PalmadoxDSC/Admin_ABS/Adquisiciones/SECOP%20II/Plan%20anual%20de%20adquisiciones%20FF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A"/>
      <sheetName val="EJEMPLO"/>
      <sheetName val="archivo de datos"/>
      <sheetName val="Plan anual de adquisiciones FFP"/>
    </sheetNames>
    <definedNames>
      <definedName name="agregarfilas"/>
      <definedName name="agregarfilasNecAdi"/>
      <definedName name="elimfilas"/>
      <definedName name="elimfilasNecAdi"/>
    </definedNames>
    <sheetDataSet>
      <sheetData sheetId="0"/>
      <sheetData sheetId="1"/>
      <sheetData sheetId="2">
        <row r="2">
          <cell r="B2" t="str">
            <v>LICITACION</v>
          </cell>
          <cell r="E2" t="str">
            <v>Recursos propios</v>
          </cell>
        </row>
        <row r="3">
          <cell r="B3" t="str">
            <v>REGIMEN_ESPECIAL</v>
          </cell>
          <cell r="E3" t="str">
            <v>Recursos de crédito</v>
          </cell>
        </row>
        <row r="4">
          <cell r="B4" t="str">
            <v>SUBASTA</v>
          </cell>
          <cell r="E4" t="str">
            <v>Sistema General de Participaciones - SGP</v>
          </cell>
        </row>
        <row r="5">
          <cell r="B5" t="str">
            <v>CONCURSO_MERITOS</v>
          </cell>
          <cell r="E5" t="str">
            <v>Sistema General de Regalías - SGR</v>
          </cell>
        </row>
        <row r="6">
          <cell r="B6" t="str">
            <v>SELECCION_ABREVIADA</v>
          </cell>
          <cell r="E6" t="str">
            <v>Presupuesto General de la Nación – PGN</v>
          </cell>
        </row>
        <row r="7">
          <cell r="B7" t="str">
            <v>CONTRATACION_DIRECTA</v>
          </cell>
          <cell r="E7" t="str">
            <v>Recursos Propios (Alcaldías, Gobernaciones y Resguardos Indígenas)</v>
          </cell>
        </row>
        <row r="8">
          <cell r="B8" t="str">
            <v>CONTRATACION_MINIMA_CUANTIA</v>
          </cell>
          <cell r="E8" t="str">
            <v>Recursos en especie</v>
          </cell>
        </row>
        <row r="9">
          <cell r="B9" t="str">
            <v>CONCURSO_MERITOS_ABIERTO</v>
          </cell>
          <cell r="E9" t="str">
            <v>Recursos privados/cooperación</v>
          </cell>
        </row>
        <row r="10">
          <cell r="B10" t="str">
            <v>PROCESOS_SALUD</v>
          </cell>
          <cell r="E10" t="str">
            <v>Otros recursos</v>
          </cell>
        </row>
        <row r="11">
          <cell r="B11" t="str">
            <v>SELECCION_ABREVIADA_LIT_H_NUM_2_ART_2_LEY_1150_DE_2007</v>
          </cell>
          <cell r="E11" t="str">
            <v>Asignación Especial del Sistema General de Participación para Resguardos Indígenas - AESGPRI</v>
          </cell>
        </row>
        <row r="12">
          <cell r="B12" t="str">
            <v>ASOCIACION_PUBLICO_PRIVADA</v>
          </cell>
        </row>
        <row r="13">
          <cell r="B13" t="str">
            <v>ASOCIACION_PUBLICO_PRIVADA_INICIATIVA_PRIVADA</v>
          </cell>
        </row>
        <row r="14">
          <cell r="B14" t="str">
            <v>LICITACION OBRA PUBLICA</v>
          </cell>
          <cell r="E14" t="str">
            <v>NA</v>
          </cell>
        </row>
        <row r="15">
          <cell r="B15" t="str">
            <v>CONTRATOS Y CONVENIOS CON MAS DE DOS PARTES</v>
          </cell>
          <cell r="E15" t="str">
            <v>No solicitadas</v>
          </cell>
        </row>
        <row r="16">
          <cell r="E16" t="str">
            <v>Solicitadas</v>
          </cell>
        </row>
        <row r="17">
          <cell r="E17" t="str">
            <v>Aprobadas</v>
          </cell>
        </row>
        <row r="20">
          <cell r="E20" t="str">
            <v>Enero</v>
          </cell>
        </row>
        <row r="21">
          <cell r="E21" t="str">
            <v>Febrero</v>
          </cell>
        </row>
        <row r="22">
          <cell r="E22" t="str">
            <v>Marzo</v>
          </cell>
        </row>
        <row r="23">
          <cell r="E23" t="str">
            <v>Abril</v>
          </cell>
        </row>
        <row r="24">
          <cell r="E24" t="str">
            <v>Mayo</v>
          </cell>
        </row>
        <row r="25">
          <cell r="E25" t="str">
            <v>Junio</v>
          </cell>
        </row>
        <row r="26">
          <cell r="E26" t="str">
            <v>Julio</v>
          </cell>
        </row>
        <row r="27">
          <cell r="E27" t="str">
            <v>Agosto</v>
          </cell>
        </row>
        <row r="28">
          <cell r="E28" t="str">
            <v>Septiembre</v>
          </cell>
        </row>
        <row r="29">
          <cell r="E29" t="str">
            <v>Octubre</v>
          </cell>
        </row>
        <row r="30">
          <cell r="E30" t="str">
            <v>Noviembre</v>
          </cell>
        </row>
        <row r="31">
          <cell r="E31" t="str">
            <v>Diciembre</v>
          </cell>
        </row>
        <row r="34">
          <cell r="E34" t="str">
            <v>No</v>
          </cell>
        </row>
        <row r="35">
          <cell r="E35" t="str">
            <v>Sí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949A-5C7D-4302-BAFF-39C1B7F814BC}">
  <dimension ref="A2:L36"/>
  <sheetViews>
    <sheetView zoomScale="85" zoomScaleNormal="85" workbookViewId="0">
      <selection activeCell="I17" sqref="I17"/>
    </sheetView>
  </sheetViews>
  <sheetFormatPr baseColWidth="10" defaultColWidth="10.85546875" defaultRowHeight="15" x14ac:dyDescent="0.25"/>
  <cols>
    <col min="1" max="1" width="10.85546875" style="2"/>
    <col min="2" max="2" width="22" style="2" customWidth="1"/>
    <col min="3" max="3" width="72.42578125" style="2" customWidth="1"/>
    <col min="4" max="4" width="16.7109375" style="2" customWidth="1"/>
    <col min="5" max="5" width="12.7109375" style="2" customWidth="1"/>
    <col min="6" max="6" width="23.140625" style="2" customWidth="1"/>
    <col min="7" max="7" width="18" style="2" customWidth="1"/>
    <col min="8" max="8" width="22" style="2" customWidth="1"/>
    <col min="9" max="9" width="22.140625" style="2" customWidth="1"/>
    <col min="10" max="11" width="10.42578125" style="3" customWidth="1"/>
    <col min="12" max="12" width="47.140625" style="2" customWidth="1"/>
    <col min="13" max="13" width="14" style="2" customWidth="1"/>
    <col min="14" max="14" width="42.42578125" style="2" customWidth="1"/>
    <col min="15" max="257" width="10.85546875" style="2"/>
    <col min="258" max="258" width="20.28515625" style="2" customWidth="1"/>
    <col min="259" max="259" width="82.140625" style="2" customWidth="1"/>
    <col min="260" max="260" width="44.85546875" style="2" bestFit="1" customWidth="1"/>
    <col min="261" max="261" width="21.5703125" style="2" customWidth="1"/>
    <col min="262" max="262" width="52.42578125" style="2" customWidth="1"/>
    <col min="263" max="263" width="44.7109375" style="2" customWidth="1"/>
    <col min="264" max="264" width="21.28515625" style="2" customWidth="1"/>
    <col min="265" max="265" width="16.42578125" style="2" customWidth="1"/>
    <col min="266" max="266" width="16.140625" style="2" bestFit="1" customWidth="1"/>
    <col min="267" max="267" width="16.7109375" style="2" customWidth="1"/>
    <col min="268" max="268" width="47.140625" style="2" customWidth="1"/>
    <col min="269" max="269" width="14" style="2" customWidth="1"/>
    <col min="270" max="270" width="42.42578125" style="2" customWidth="1"/>
    <col min="271" max="513" width="10.85546875" style="2"/>
    <col min="514" max="514" width="20.28515625" style="2" customWidth="1"/>
    <col min="515" max="515" width="82.140625" style="2" customWidth="1"/>
    <col min="516" max="516" width="44.85546875" style="2" bestFit="1" customWidth="1"/>
    <col min="517" max="517" width="21.5703125" style="2" customWidth="1"/>
    <col min="518" max="518" width="52.42578125" style="2" customWidth="1"/>
    <col min="519" max="519" width="44.7109375" style="2" customWidth="1"/>
    <col min="520" max="520" width="21.28515625" style="2" customWidth="1"/>
    <col min="521" max="521" width="16.42578125" style="2" customWidth="1"/>
    <col min="522" max="522" width="16.140625" style="2" bestFit="1" customWidth="1"/>
    <col min="523" max="523" width="16.7109375" style="2" customWidth="1"/>
    <col min="524" max="524" width="47.140625" style="2" customWidth="1"/>
    <col min="525" max="525" width="14" style="2" customWidth="1"/>
    <col min="526" max="526" width="42.42578125" style="2" customWidth="1"/>
    <col min="527" max="769" width="10.85546875" style="2"/>
    <col min="770" max="770" width="20.28515625" style="2" customWidth="1"/>
    <col min="771" max="771" width="82.140625" style="2" customWidth="1"/>
    <col min="772" max="772" width="44.85546875" style="2" bestFit="1" customWidth="1"/>
    <col min="773" max="773" width="21.5703125" style="2" customWidth="1"/>
    <col min="774" max="774" width="52.42578125" style="2" customWidth="1"/>
    <col min="775" max="775" width="44.7109375" style="2" customWidth="1"/>
    <col min="776" max="776" width="21.28515625" style="2" customWidth="1"/>
    <col min="777" max="777" width="16.42578125" style="2" customWidth="1"/>
    <col min="778" max="778" width="16.140625" style="2" bestFit="1" customWidth="1"/>
    <col min="779" max="779" width="16.7109375" style="2" customWidth="1"/>
    <col min="780" max="780" width="47.140625" style="2" customWidth="1"/>
    <col min="781" max="781" width="14" style="2" customWidth="1"/>
    <col min="782" max="782" width="42.42578125" style="2" customWidth="1"/>
    <col min="783" max="1025" width="10.85546875" style="2"/>
    <col min="1026" max="1026" width="20.28515625" style="2" customWidth="1"/>
    <col min="1027" max="1027" width="82.140625" style="2" customWidth="1"/>
    <col min="1028" max="1028" width="44.85546875" style="2" bestFit="1" customWidth="1"/>
    <col min="1029" max="1029" width="21.5703125" style="2" customWidth="1"/>
    <col min="1030" max="1030" width="52.42578125" style="2" customWidth="1"/>
    <col min="1031" max="1031" width="44.7109375" style="2" customWidth="1"/>
    <col min="1032" max="1032" width="21.28515625" style="2" customWidth="1"/>
    <col min="1033" max="1033" width="16.42578125" style="2" customWidth="1"/>
    <col min="1034" max="1034" width="16.140625" style="2" bestFit="1" customWidth="1"/>
    <col min="1035" max="1035" width="16.7109375" style="2" customWidth="1"/>
    <col min="1036" max="1036" width="47.140625" style="2" customWidth="1"/>
    <col min="1037" max="1037" width="14" style="2" customWidth="1"/>
    <col min="1038" max="1038" width="42.42578125" style="2" customWidth="1"/>
    <col min="1039" max="1281" width="10.85546875" style="2"/>
    <col min="1282" max="1282" width="20.28515625" style="2" customWidth="1"/>
    <col min="1283" max="1283" width="82.140625" style="2" customWidth="1"/>
    <col min="1284" max="1284" width="44.85546875" style="2" bestFit="1" customWidth="1"/>
    <col min="1285" max="1285" width="21.5703125" style="2" customWidth="1"/>
    <col min="1286" max="1286" width="52.42578125" style="2" customWidth="1"/>
    <col min="1287" max="1287" width="44.7109375" style="2" customWidth="1"/>
    <col min="1288" max="1288" width="21.28515625" style="2" customWidth="1"/>
    <col min="1289" max="1289" width="16.42578125" style="2" customWidth="1"/>
    <col min="1290" max="1290" width="16.140625" style="2" bestFit="1" customWidth="1"/>
    <col min="1291" max="1291" width="16.7109375" style="2" customWidth="1"/>
    <col min="1292" max="1292" width="47.140625" style="2" customWidth="1"/>
    <col min="1293" max="1293" width="14" style="2" customWidth="1"/>
    <col min="1294" max="1294" width="42.42578125" style="2" customWidth="1"/>
    <col min="1295" max="1537" width="10.85546875" style="2"/>
    <col min="1538" max="1538" width="20.28515625" style="2" customWidth="1"/>
    <col min="1539" max="1539" width="82.140625" style="2" customWidth="1"/>
    <col min="1540" max="1540" width="44.85546875" style="2" bestFit="1" customWidth="1"/>
    <col min="1541" max="1541" width="21.5703125" style="2" customWidth="1"/>
    <col min="1542" max="1542" width="52.42578125" style="2" customWidth="1"/>
    <col min="1543" max="1543" width="44.7109375" style="2" customWidth="1"/>
    <col min="1544" max="1544" width="21.28515625" style="2" customWidth="1"/>
    <col min="1545" max="1545" width="16.42578125" style="2" customWidth="1"/>
    <col min="1546" max="1546" width="16.140625" style="2" bestFit="1" customWidth="1"/>
    <col min="1547" max="1547" width="16.7109375" style="2" customWidth="1"/>
    <col min="1548" max="1548" width="47.140625" style="2" customWidth="1"/>
    <col min="1549" max="1549" width="14" style="2" customWidth="1"/>
    <col min="1550" max="1550" width="42.42578125" style="2" customWidth="1"/>
    <col min="1551" max="1793" width="10.85546875" style="2"/>
    <col min="1794" max="1794" width="20.28515625" style="2" customWidth="1"/>
    <col min="1795" max="1795" width="82.140625" style="2" customWidth="1"/>
    <col min="1796" max="1796" width="44.85546875" style="2" bestFit="1" customWidth="1"/>
    <col min="1797" max="1797" width="21.5703125" style="2" customWidth="1"/>
    <col min="1798" max="1798" width="52.42578125" style="2" customWidth="1"/>
    <col min="1799" max="1799" width="44.7109375" style="2" customWidth="1"/>
    <col min="1800" max="1800" width="21.28515625" style="2" customWidth="1"/>
    <col min="1801" max="1801" width="16.42578125" style="2" customWidth="1"/>
    <col min="1802" max="1802" width="16.140625" style="2" bestFit="1" customWidth="1"/>
    <col min="1803" max="1803" width="16.7109375" style="2" customWidth="1"/>
    <col min="1804" max="1804" width="47.140625" style="2" customWidth="1"/>
    <col min="1805" max="1805" width="14" style="2" customWidth="1"/>
    <col min="1806" max="1806" width="42.42578125" style="2" customWidth="1"/>
    <col min="1807" max="2049" width="10.85546875" style="2"/>
    <col min="2050" max="2050" width="20.28515625" style="2" customWidth="1"/>
    <col min="2051" max="2051" width="82.140625" style="2" customWidth="1"/>
    <col min="2052" max="2052" width="44.85546875" style="2" bestFit="1" customWidth="1"/>
    <col min="2053" max="2053" width="21.5703125" style="2" customWidth="1"/>
    <col min="2054" max="2054" width="52.42578125" style="2" customWidth="1"/>
    <col min="2055" max="2055" width="44.7109375" style="2" customWidth="1"/>
    <col min="2056" max="2056" width="21.28515625" style="2" customWidth="1"/>
    <col min="2057" max="2057" width="16.42578125" style="2" customWidth="1"/>
    <col min="2058" max="2058" width="16.140625" style="2" bestFit="1" customWidth="1"/>
    <col min="2059" max="2059" width="16.7109375" style="2" customWidth="1"/>
    <col min="2060" max="2060" width="47.140625" style="2" customWidth="1"/>
    <col min="2061" max="2061" width="14" style="2" customWidth="1"/>
    <col min="2062" max="2062" width="42.42578125" style="2" customWidth="1"/>
    <col min="2063" max="2305" width="10.85546875" style="2"/>
    <col min="2306" max="2306" width="20.28515625" style="2" customWidth="1"/>
    <col min="2307" max="2307" width="82.140625" style="2" customWidth="1"/>
    <col min="2308" max="2308" width="44.85546875" style="2" bestFit="1" customWidth="1"/>
    <col min="2309" max="2309" width="21.5703125" style="2" customWidth="1"/>
    <col min="2310" max="2310" width="52.42578125" style="2" customWidth="1"/>
    <col min="2311" max="2311" width="44.7109375" style="2" customWidth="1"/>
    <col min="2312" max="2312" width="21.28515625" style="2" customWidth="1"/>
    <col min="2313" max="2313" width="16.42578125" style="2" customWidth="1"/>
    <col min="2314" max="2314" width="16.140625" style="2" bestFit="1" customWidth="1"/>
    <col min="2315" max="2315" width="16.7109375" style="2" customWidth="1"/>
    <col min="2316" max="2316" width="47.140625" style="2" customWidth="1"/>
    <col min="2317" max="2317" width="14" style="2" customWidth="1"/>
    <col min="2318" max="2318" width="42.42578125" style="2" customWidth="1"/>
    <col min="2319" max="2561" width="10.85546875" style="2"/>
    <col min="2562" max="2562" width="20.28515625" style="2" customWidth="1"/>
    <col min="2563" max="2563" width="82.140625" style="2" customWidth="1"/>
    <col min="2564" max="2564" width="44.85546875" style="2" bestFit="1" customWidth="1"/>
    <col min="2565" max="2565" width="21.5703125" style="2" customWidth="1"/>
    <col min="2566" max="2566" width="52.42578125" style="2" customWidth="1"/>
    <col min="2567" max="2567" width="44.7109375" style="2" customWidth="1"/>
    <col min="2568" max="2568" width="21.28515625" style="2" customWidth="1"/>
    <col min="2569" max="2569" width="16.42578125" style="2" customWidth="1"/>
    <col min="2570" max="2570" width="16.140625" style="2" bestFit="1" customWidth="1"/>
    <col min="2571" max="2571" width="16.7109375" style="2" customWidth="1"/>
    <col min="2572" max="2572" width="47.140625" style="2" customWidth="1"/>
    <col min="2573" max="2573" width="14" style="2" customWidth="1"/>
    <col min="2574" max="2574" width="42.42578125" style="2" customWidth="1"/>
    <col min="2575" max="2817" width="10.85546875" style="2"/>
    <col min="2818" max="2818" width="20.28515625" style="2" customWidth="1"/>
    <col min="2819" max="2819" width="82.140625" style="2" customWidth="1"/>
    <col min="2820" max="2820" width="44.85546875" style="2" bestFit="1" customWidth="1"/>
    <col min="2821" max="2821" width="21.5703125" style="2" customWidth="1"/>
    <col min="2822" max="2822" width="52.42578125" style="2" customWidth="1"/>
    <col min="2823" max="2823" width="44.7109375" style="2" customWidth="1"/>
    <col min="2824" max="2824" width="21.28515625" style="2" customWidth="1"/>
    <col min="2825" max="2825" width="16.42578125" style="2" customWidth="1"/>
    <col min="2826" max="2826" width="16.140625" style="2" bestFit="1" customWidth="1"/>
    <col min="2827" max="2827" width="16.7109375" style="2" customWidth="1"/>
    <col min="2828" max="2828" width="47.140625" style="2" customWidth="1"/>
    <col min="2829" max="2829" width="14" style="2" customWidth="1"/>
    <col min="2830" max="2830" width="42.42578125" style="2" customWidth="1"/>
    <col min="2831" max="3073" width="10.85546875" style="2"/>
    <col min="3074" max="3074" width="20.28515625" style="2" customWidth="1"/>
    <col min="3075" max="3075" width="82.140625" style="2" customWidth="1"/>
    <col min="3076" max="3076" width="44.85546875" style="2" bestFit="1" customWidth="1"/>
    <col min="3077" max="3077" width="21.5703125" style="2" customWidth="1"/>
    <col min="3078" max="3078" width="52.42578125" style="2" customWidth="1"/>
    <col min="3079" max="3079" width="44.7109375" style="2" customWidth="1"/>
    <col min="3080" max="3080" width="21.28515625" style="2" customWidth="1"/>
    <col min="3081" max="3081" width="16.42578125" style="2" customWidth="1"/>
    <col min="3082" max="3082" width="16.140625" style="2" bestFit="1" customWidth="1"/>
    <col min="3083" max="3083" width="16.7109375" style="2" customWidth="1"/>
    <col min="3084" max="3084" width="47.140625" style="2" customWidth="1"/>
    <col min="3085" max="3085" width="14" style="2" customWidth="1"/>
    <col min="3086" max="3086" width="42.42578125" style="2" customWidth="1"/>
    <col min="3087" max="3329" width="10.85546875" style="2"/>
    <col min="3330" max="3330" width="20.28515625" style="2" customWidth="1"/>
    <col min="3331" max="3331" width="82.140625" style="2" customWidth="1"/>
    <col min="3332" max="3332" width="44.85546875" style="2" bestFit="1" customWidth="1"/>
    <col min="3333" max="3333" width="21.5703125" style="2" customWidth="1"/>
    <col min="3334" max="3334" width="52.42578125" style="2" customWidth="1"/>
    <col min="3335" max="3335" width="44.7109375" style="2" customWidth="1"/>
    <col min="3336" max="3336" width="21.28515625" style="2" customWidth="1"/>
    <col min="3337" max="3337" width="16.42578125" style="2" customWidth="1"/>
    <col min="3338" max="3338" width="16.140625" style="2" bestFit="1" customWidth="1"/>
    <col min="3339" max="3339" width="16.7109375" style="2" customWidth="1"/>
    <col min="3340" max="3340" width="47.140625" style="2" customWidth="1"/>
    <col min="3341" max="3341" width="14" style="2" customWidth="1"/>
    <col min="3342" max="3342" width="42.42578125" style="2" customWidth="1"/>
    <col min="3343" max="3585" width="10.85546875" style="2"/>
    <col min="3586" max="3586" width="20.28515625" style="2" customWidth="1"/>
    <col min="3587" max="3587" width="82.140625" style="2" customWidth="1"/>
    <col min="3588" max="3588" width="44.85546875" style="2" bestFit="1" customWidth="1"/>
    <col min="3589" max="3589" width="21.5703125" style="2" customWidth="1"/>
    <col min="3590" max="3590" width="52.42578125" style="2" customWidth="1"/>
    <col min="3591" max="3591" width="44.7109375" style="2" customWidth="1"/>
    <col min="3592" max="3592" width="21.28515625" style="2" customWidth="1"/>
    <col min="3593" max="3593" width="16.42578125" style="2" customWidth="1"/>
    <col min="3594" max="3594" width="16.140625" style="2" bestFit="1" customWidth="1"/>
    <col min="3595" max="3595" width="16.7109375" style="2" customWidth="1"/>
    <col min="3596" max="3596" width="47.140625" style="2" customWidth="1"/>
    <col min="3597" max="3597" width="14" style="2" customWidth="1"/>
    <col min="3598" max="3598" width="42.42578125" style="2" customWidth="1"/>
    <col min="3599" max="3841" width="10.85546875" style="2"/>
    <col min="3842" max="3842" width="20.28515625" style="2" customWidth="1"/>
    <col min="3843" max="3843" width="82.140625" style="2" customWidth="1"/>
    <col min="3844" max="3844" width="44.85546875" style="2" bestFit="1" customWidth="1"/>
    <col min="3845" max="3845" width="21.5703125" style="2" customWidth="1"/>
    <col min="3846" max="3846" width="52.42578125" style="2" customWidth="1"/>
    <col min="3847" max="3847" width="44.7109375" style="2" customWidth="1"/>
    <col min="3848" max="3848" width="21.28515625" style="2" customWidth="1"/>
    <col min="3849" max="3849" width="16.42578125" style="2" customWidth="1"/>
    <col min="3850" max="3850" width="16.140625" style="2" bestFit="1" customWidth="1"/>
    <col min="3851" max="3851" width="16.7109375" style="2" customWidth="1"/>
    <col min="3852" max="3852" width="47.140625" style="2" customWidth="1"/>
    <col min="3853" max="3853" width="14" style="2" customWidth="1"/>
    <col min="3854" max="3854" width="42.42578125" style="2" customWidth="1"/>
    <col min="3855" max="4097" width="10.85546875" style="2"/>
    <col min="4098" max="4098" width="20.28515625" style="2" customWidth="1"/>
    <col min="4099" max="4099" width="82.140625" style="2" customWidth="1"/>
    <col min="4100" max="4100" width="44.85546875" style="2" bestFit="1" customWidth="1"/>
    <col min="4101" max="4101" width="21.5703125" style="2" customWidth="1"/>
    <col min="4102" max="4102" width="52.42578125" style="2" customWidth="1"/>
    <col min="4103" max="4103" width="44.7109375" style="2" customWidth="1"/>
    <col min="4104" max="4104" width="21.28515625" style="2" customWidth="1"/>
    <col min="4105" max="4105" width="16.42578125" style="2" customWidth="1"/>
    <col min="4106" max="4106" width="16.140625" style="2" bestFit="1" customWidth="1"/>
    <col min="4107" max="4107" width="16.7109375" style="2" customWidth="1"/>
    <col min="4108" max="4108" width="47.140625" style="2" customWidth="1"/>
    <col min="4109" max="4109" width="14" style="2" customWidth="1"/>
    <col min="4110" max="4110" width="42.42578125" style="2" customWidth="1"/>
    <col min="4111" max="4353" width="10.85546875" style="2"/>
    <col min="4354" max="4354" width="20.28515625" style="2" customWidth="1"/>
    <col min="4355" max="4355" width="82.140625" style="2" customWidth="1"/>
    <col min="4356" max="4356" width="44.85546875" style="2" bestFit="1" customWidth="1"/>
    <col min="4357" max="4357" width="21.5703125" style="2" customWidth="1"/>
    <col min="4358" max="4358" width="52.42578125" style="2" customWidth="1"/>
    <col min="4359" max="4359" width="44.7109375" style="2" customWidth="1"/>
    <col min="4360" max="4360" width="21.28515625" style="2" customWidth="1"/>
    <col min="4361" max="4361" width="16.42578125" style="2" customWidth="1"/>
    <col min="4362" max="4362" width="16.140625" style="2" bestFit="1" customWidth="1"/>
    <col min="4363" max="4363" width="16.7109375" style="2" customWidth="1"/>
    <col min="4364" max="4364" width="47.140625" style="2" customWidth="1"/>
    <col min="4365" max="4365" width="14" style="2" customWidth="1"/>
    <col min="4366" max="4366" width="42.42578125" style="2" customWidth="1"/>
    <col min="4367" max="4609" width="10.85546875" style="2"/>
    <col min="4610" max="4610" width="20.28515625" style="2" customWidth="1"/>
    <col min="4611" max="4611" width="82.140625" style="2" customWidth="1"/>
    <col min="4612" max="4612" width="44.85546875" style="2" bestFit="1" customWidth="1"/>
    <col min="4613" max="4613" width="21.5703125" style="2" customWidth="1"/>
    <col min="4614" max="4614" width="52.42578125" style="2" customWidth="1"/>
    <col min="4615" max="4615" width="44.7109375" style="2" customWidth="1"/>
    <col min="4616" max="4616" width="21.28515625" style="2" customWidth="1"/>
    <col min="4617" max="4617" width="16.42578125" style="2" customWidth="1"/>
    <col min="4618" max="4618" width="16.140625" style="2" bestFit="1" customWidth="1"/>
    <col min="4619" max="4619" width="16.7109375" style="2" customWidth="1"/>
    <col min="4620" max="4620" width="47.140625" style="2" customWidth="1"/>
    <col min="4621" max="4621" width="14" style="2" customWidth="1"/>
    <col min="4622" max="4622" width="42.42578125" style="2" customWidth="1"/>
    <col min="4623" max="4865" width="10.85546875" style="2"/>
    <col min="4866" max="4866" width="20.28515625" style="2" customWidth="1"/>
    <col min="4867" max="4867" width="82.140625" style="2" customWidth="1"/>
    <col min="4868" max="4868" width="44.85546875" style="2" bestFit="1" customWidth="1"/>
    <col min="4869" max="4869" width="21.5703125" style="2" customWidth="1"/>
    <col min="4870" max="4870" width="52.42578125" style="2" customWidth="1"/>
    <col min="4871" max="4871" width="44.7109375" style="2" customWidth="1"/>
    <col min="4872" max="4872" width="21.28515625" style="2" customWidth="1"/>
    <col min="4873" max="4873" width="16.42578125" style="2" customWidth="1"/>
    <col min="4874" max="4874" width="16.140625" style="2" bestFit="1" customWidth="1"/>
    <col min="4875" max="4875" width="16.7109375" style="2" customWidth="1"/>
    <col min="4876" max="4876" width="47.140625" style="2" customWidth="1"/>
    <col min="4877" max="4877" width="14" style="2" customWidth="1"/>
    <col min="4878" max="4878" width="42.42578125" style="2" customWidth="1"/>
    <col min="4879" max="5121" width="10.85546875" style="2"/>
    <col min="5122" max="5122" width="20.28515625" style="2" customWidth="1"/>
    <col min="5123" max="5123" width="82.140625" style="2" customWidth="1"/>
    <col min="5124" max="5124" width="44.85546875" style="2" bestFit="1" customWidth="1"/>
    <col min="5125" max="5125" width="21.5703125" style="2" customWidth="1"/>
    <col min="5126" max="5126" width="52.42578125" style="2" customWidth="1"/>
    <col min="5127" max="5127" width="44.7109375" style="2" customWidth="1"/>
    <col min="5128" max="5128" width="21.28515625" style="2" customWidth="1"/>
    <col min="5129" max="5129" width="16.42578125" style="2" customWidth="1"/>
    <col min="5130" max="5130" width="16.140625" style="2" bestFit="1" customWidth="1"/>
    <col min="5131" max="5131" width="16.7109375" style="2" customWidth="1"/>
    <col min="5132" max="5132" width="47.140625" style="2" customWidth="1"/>
    <col min="5133" max="5133" width="14" style="2" customWidth="1"/>
    <col min="5134" max="5134" width="42.42578125" style="2" customWidth="1"/>
    <col min="5135" max="5377" width="10.85546875" style="2"/>
    <col min="5378" max="5378" width="20.28515625" style="2" customWidth="1"/>
    <col min="5379" max="5379" width="82.140625" style="2" customWidth="1"/>
    <col min="5380" max="5380" width="44.85546875" style="2" bestFit="1" customWidth="1"/>
    <col min="5381" max="5381" width="21.5703125" style="2" customWidth="1"/>
    <col min="5382" max="5382" width="52.42578125" style="2" customWidth="1"/>
    <col min="5383" max="5383" width="44.7109375" style="2" customWidth="1"/>
    <col min="5384" max="5384" width="21.28515625" style="2" customWidth="1"/>
    <col min="5385" max="5385" width="16.42578125" style="2" customWidth="1"/>
    <col min="5386" max="5386" width="16.140625" style="2" bestFit="1" customWidth="1"/>
    <col min="5387" max="5387" width="16.7109375" style="2" customWidth="1"/>
    <col min="5388" max="5388" width="47.140625" style="2" customWidth="1"/>
    <col min="5389" max="5389" width="14" style="2" customWidth="1"/>
    <col min="5390" max="5390" width="42.42578125" style="2" customWidth="1"/>
    <col min="5391" max="5633" width="10.85546875" style="2"/>
    <col min="5634" max="5634" width="20.28515625" style="2" customWidth="1"/>
    <col min="5635" max="5635" width="82.140625" style="2" customWidth="1"/>
    <col min="5636" max="5636" width="44.85546875" style="2" bestFit="1" customWidth="1"/>
    <col min="5637" max="5637" width="21.5703125" style="2" customWidth="1"/>
    <col min="5638" max="5638" width="52.42578125" style="2" customWidth="1"/>
    <col min="5639" max="5639" width="44.7109375" style="2" customWidth="1"/>
    <col min="5640" max="5640" width="21.28515625" style="2" customWidth="1"/>
    <col min="5641" max="5641" width="16.42578125" style="2" customWidth="1"/>
    <col min="5642" max="5642" width="16.140625" style="2" bestFit="1" customWidth="1"/>
    <col min="5643" max="5643" width="16.7109375" style="2" customWidth="1"/>
    <col min="5644" max="5644" width="47.140625" style="2" customWidth="1"/>
    <col min="5645" max="5645" width="14" style="2" customWidth="1"/>
    <col min="5646" max="5646" width="42.42578125" style="2" customWidth="1"/>
    <col min="5647" max="5889" width="10.85546875" style="2"/>
    <col min="5890" max="5890" width="20.28515625" style="2" customWidth="1"/>
    <col min="5891" max="5891" width="82.140625" style="2" customWidth="1"/>
    <col min="5892" max="5892" width="44.85546875" style="2" bestFit="1" customWidth="1"/>
    <col min="5893" max="5893" width="21.5703125" style="2" customWidth="1"/>
    <col min="5894" max="5894" width="52.42578125" style="2" customWidth="1"/>
    <col min="5895" max="5895" width="44.7109375" style="2" customWidth="1"/>
    <col min="5896" max="5896" width="21.28515625" style="2" customWidth="1"/>
    <col min="5897" max="5897" width="16.42578125" style="2" customWidth="1"/>
    <col min="5898" max="5898" width="16.140625" style="2" bestFit="1" customWidth="1"/>
    <col min="5899" max="5899" width="16.7109375" style="2" customWidth="1"/>
    <col min="5900" max="5900" width="47.140625" style="2" customWidth="1"/>
    <col min="5901" max="5901" width="14" style="2" customWidth="1"/>
    <col min="5902" max="5902" width="42.42578125" style="2" customWidth="1"/>
    <col min="5903" max="6145" width="10.85546875" style="2"/>
    <col min="6146" max="6146" width="20.28515625" style="2" customWidth="1"/>
    <col min="6147" max="6147" width="82.140625" style="2" customWidth="1"/>
    <col min="6148" max="6148" width="44.85546875" style="2" bestFit="1" customWidth="1"/>
    <col min="6149" max="6149" width="21.5703125" style="2" customWidth="1"/>
    <col min="6150" max="6150" width="52.42578125" style="2" customWidth="1"/>
    <col min="6151" max="6151" width="44.7109375" style="2" customWidth="1"/>
    <col min="6152" max="6152" width="21.28515625" style="2" customWidth="1"/>
    <col min="6153" max="6153" width="16.42578125" style="2" customWidth="1"/>
    <col min="6154" max="6154" width="16.140625" style="2" bestFit="1" customWidth="1"/>
    <col min="6155" max="6155" width="16.7109375" style="2" customWidth="1"/>
    <col min="6156" max="6156" width="47.140625" style="2" customWidth="1"/>
    <col min="6157" max="6157" width="14" style="2" customWidth="1"/>
    <col min="6158" max="6158" width="42.42578125" style="2" customWidth="1"/>
    <col min="6159" max="6401" width="10.85546875" style="2"/>
    <col min="6402" max="6402" width="20.28515625" style="2" customWidth="1"/>
    <col min="6403" max="6403" width="82.140625" style="2" customWidth="1"/>
    <col min="6404" max="6404" width="44.85546875" style="2" bestFit="1" customWidth="1"/>
    <col min="6405" max="6405" width="21.5703125" style="2" customWidth="1"/>
    <col min="6406" max="6406" width="52.42578125" style="2" customWidth="1"/>
    <col min="6407" max="6407" width="44.7109375" style="2" customWidth="1"/>
    <col min="6408" max="6408" width="21.28515625" style="2" customWidth="1"/>
    <col min="6409" max="6409" width="16.42578125" style="2" customWidth="1"/>
    <col min="6410" max="6410" width="16.140625" style="2" bestFit="1" customWidth="1"/>
    <col min="6411" max="6411" width="16.7109375" style="2" customWidth="1"/>
    <col min="6412" max="6412" width="47.140625" style="2" customWidth="1"/>
    <col min="6413" max="6413" width="14" style="2" customWidth="1"/>
    <col min="6414" max="6414" width="42.42578125" style="2" customWidth="1"/>
    <col min="6415" max="6657" width="10.85546875" style="2"/>
    <col min="6658" max="6658" width="20.28515625" style="2" customWidth="1"/>
    <col min="6659" max="6659" width="82.140625" style="2" customWidth="1"/>
    <col min="6660" max="6660" width="44.85546875" style="2" bestFit="1" customWidth="1"/>
    <col min="6661" max="6661" width="21.5703125" style="2" customWidth="1"/>
    <col min="6662" max="6662" width="52.42578125" style="2" customWidth="1"/>
    <col min="6663" max="6663" width="44.7109375" style="2" customWidth="1"/>
    <col min="6664" max="6664" width="21.28515625" style="2" customWidth="1"/>
    <col min="6665" max="6665" width="16.42578125" style="2" customWidth="1"/>
    <col min="6666" max="6666" width="16.140625" style="2" bestFit="1" customWidth="1"/>
    <col min="6667" max="6667" width="16.7109375" style="2" customWidth="1"/>
    <col min="6668" max="6668" width="47.140625" style="2" customWidth="1"/>
    <col min="6669" max="6669" width="14" style="2" customWidth="1"/>
    <col min="6670" max="6670" width="42.42578125" style="2" customWidth="1"/>
    <col min="6671" max="6913" width="10.85546875" style="2"/>
    <col min="6914" max="6914" width="20.28515625" style="2" customWidth="1"/>
    <col min="6915" max="6915" width="82.140625" style="2" customWidth="1"/>
    <col min="6916" max="6916" width="44.85546875" style="2" bestFit="1" customWidth="1"/>
    <col min="6917" max="6917" width="21.5703125" style="2" customWidth="1"/>
    <col min="6918" max="6918" width="52.42578125" style="2" customWidth="1"/>
    <col min="6919" max="6919" width="44.7109375" style="2" customWidth="1"/>
    <col min="6920" max="6920" width="21.28515625" style="2" customWidth="1"/>
    <col min="6921" max="6921" width="16.42578125" style="2" customWidth="1"/>
    <col min="6922" max="6922" width="16.140625" style="2" bestFit="1" customWidth="1"/>
    <col min="6923" max="6923" width="16.7109375" style="2" customWidth="1"/>
    <col min="6924" max="6924" width="47.140625" style="2" customWidth="1"/>
    <col min="6925" max="6925" width="14" style="2" customWidth="1"/>
    <col min="6926" max="6926" width="42.42578125" style="2" customWidth="1"/>
    <col min="6927" max="7169" width="10.85546875" style="2"/>
    <col min="7170" max="7170" width="20.28515625" style="2" customWidth="1"/>
    <col min="7171" max="7171" width="82.140625" style="2" customWidth="1"/>
    <col min="7172" max="7172" width="44.85546875" style="2" bestFit="1" customWidth="1"/>
    <col min="7173" max="7173" width="21.5703125" style="2" customWidth="1"/>
    <col min="7174" max="7174" width="52.42578125" style="2" customWidth="1"/>
    <col min="7175" max="7175" width="44.7109375" style="2" customWidth="1"/>
    <col min="7176" max="7176" width="21.28515625" style="2" customWidth="1"/>
    <col min="7177" max="7177" width="16.42578125" style="2" customWidth="1"/>
    <col min="7178" max="7178" width="16.140625" style="2" bestFit="1" customWidth="1"/>
    <col min="7179" max="7179" width="16.7109375" style="2" customWidth="1"/>
    <col min="7180" max="7180" width="47.140625" style="2" customWidth="1"/>
    <col min="7181" max="7181" width="14" style="2" customWidth="1"/>
    <col min="7182" max="7182" width="42.42578125" style="2" customWidth="1"/>
    <col min="7183" max="7425" width="10.85546875" style="2"/>
    <col min="7426" max="7426" width="20.28515625" style="2" customWidth="1"/>
    <col min="7427" max="7427" width="82.140625" style="2" customWidth="1"/>
    <col min="7428" max="7428" width="44.85546875" style="2" bestFit="1" customWidth="1"/>
    <col min="7429" max="7429" width="21.5703125" style="2" customWidth="1"/>
    <col min="7430" max="7430" width="52.42578125" style="2" customWidth="1"/>
    <col min="7431" max="7431" width="44.7109375" style="2" customWidth="1"/>
    <col min="7432" max="7432" width="21.28515625" style="2" customWidth="1"/>
    <col min="7433" max="7433" width="16.42578125" style="2" customWidth="1"/>
    <col min="7434" max="7434" width="16.140625" style="2" bestFit="1" customWidth="1"/>
    <col min="7435" max="7435" width="16.7109375" style="2" customWidth="1"/>
    <col min="7436" max="7436" width="47.140625" style="2" customWidth="1"/>
    <col min="7437" max="7437" width="14" style="2" customWidth="1"/>
    <col min="7438" max="7438" width="42.42578125" style="2" customWidth="1"/>
    <col min="7439" max="7681" width="10.85546875" style="2"/>
    <col min="7682" max="7682" width="20.28515625" style="2" customWidth="1"/>
    <col min="7683" max="7683" width="82.140625" style="2" customWidth="1"/>
    <col min="7684" max="7684" width="44.85546875" style="2" bestFit="1" customWidth="1"/>
    <col min="7685" max="7685" width="21.5703125" style="2" customWidth="1"/>
    <col min="7686" max="7686" width="52.42578125" style="2" customWidth="1"/>
    <col min="7687" max="7687" width="44.7109375" style="2" customWidth="1"/>
    <col min="7688" max="7688" width="21.28515625" style="2" customWidth="1"/>
    <col min="7689" max="7689" width="16.42578125" style="2" customWidth="1"/>
    <col min="7690" max="7690" width="16.140625" style="2" bestFit="1" customWidth="1"/>
    <col min="7691" max="7691" width="16.7109375" style="2" customWidth="1"/>
    <col min="7692" max="7692" width="47.140625" style="2" customWidth="1"/>
    <col min="7693" max="7693" width="14" style="2" customWidth="1"/>
    <col min="7694" max="7694" width="42.42578125" style="2" customWidth="1"/>
    <col min="7695" max="7937" width="10.85546875" style="2"/>
    <col min="7938" max="7938" width="20.28515625" style="2" customWidth="1"/>
    <col min="7939" max="7939" width="82.140625" style="2" customWidth="1"/>
    <col min="7940" max="7940" width="44.85546875" style="2" bestFit="1" customWidth="1"/>
    <col min="7941" max="7941" width="21.5703125" style="2" customWidth="1"/>
    <col min="7942" max="7942" width="52.42578125" style="2" customWidth="1"/>
    <col min="7943" max="7943" width="44.7109375" style="2" customWidth="1"/>
    <col min="7944" max="7944" width="21.28515625" style="2" customWidth="1"/>
    <col min="7945" max="7945" width="16.42578125" style="2" customWidth="1"/>
    <col min="7946" max="7946" width="16.140625" style="2" bestFit="1" customWidth="1"/>
    <col min="7947" max="7947" width="16.7109375" style="2" customWidth="1"/>
    <col min="7948" max="7948" width="47.140625" style="2" customWidth="1"/>
    <col min="7949" max="7949" width="14" style="2" customWidth="1"/>
    <col min="7950" max="7950" width="42.42578125" style="2" customWidth="1"/>
    <col min="7951" max="8193" width="10.85546875" style="2"/>
    <col min="8194" max="8194" width="20.28515625" style="2" customWidth="1"/>
    <col min="8195" max="8195" width="82.140625" style="2" customWidth="1"/>
    <col min="8196" max="8196" width="44.85546875" style="2" bestFit="1" customWidth="1"/>
    <col min="8197" max="8197" width="21.5703125" style="2" customWidth="1"/>
    <col min="8198" max="8198" width="52.42578125" style="2" customWidth="1"/>
    <col min="8199" max="8199" width="44.7109375" style="2" customWidth="1"/>
    <col min="8200" max="8200" width="21.28515625" style="2" customWidth="1"/>
    <col min="8201" max="8201" width="16.42578125" style="2" customWidth="1"/>
    <col min="8202" max="8202" width="16.140625" style="2" bestFit="1" customWidth="1"/>
    <col min="8203" max="8203" width="16.7109375" style="2" customWidth="1"/>
    <col min="8204" max="8204" width="47.140625" style="2" customWidth="1"/>
    <col min="8205" max="8205" width="14" style="2" customWidth="1"/>
    <col min="8206" max="8206" width="42.42578125" style="2" customWidth="1"/>
    <col min="8207" max="8449" width="10.85546875" style="2"/>
    <col min="8450" max="8450" width="20.28515625" style="2" customWidth="1"/>
    <col min="8451" max="8451" width="82.140625" style="2" customWidth="1"/>
    <col min="8452" max="8452" width="44.85546875" style="2" bestFit="1" customWidth="1"/>
    <col min="8453" max="8453" width="21.5703125" style="2" customWidth="1"/>
    <col min="8454" max="8454" width="52.42578125" style="2" customWidth="1"/>
    <col min="8455" max="8455" width="44.7109375" style="2" customWidth="1"/>
    <col min="8456" max="8456" width="21.28515625" style="2" customWidth="1"/>
    <col min="8457" max="8457" width="16.42578125" style="2" customWidth="1"/>
    <col min="8458" max="8458" width="16.140625" style="2" bestFit="1" customWidth="1"/>
    <col min="8459" max="8459" width="16.7109375" style="2" customWidth="1"/>
    <col min="8460" max="8460" width="47.140625" style="2" customWidth="1"/>
    <col min="8461" max="8461" width="14" style="2" customWidth="1"/>
    <col min="8462" max="8462" width="42.42578125" style="2" customWidth="1"/>
    <col min="8463" max="8705" width="10.85546875" style="2"/>
    <col min="8706" max="8706" width="20.28515625" style="2" customWidth="1"/>
    <col min="8707" max="8707" width="82.140625" style="2" customWidth="1"/>
    <col min="8708" max="8708" width="44.85546875" style="2" bestFit="1" customWidth="1"/>
    <col min="8709" max="8709" width="21.5703125" style="2" customWidth="1"/>
    <col min="8710" max="8710" width="52.42578125" style="2" customWidth="1"/>
    <col min="8711" max="8711" width="44.7109375" style="2" customWidth="1"/>
    <col min="8712" max="8712" width="21.28515625" style="2" customWidth="1"/>
    <col min="8713" max="8713" width="16.42578125" style="2" customWidth="1"/>
    <col min="8714" max="8714" width="16.140625" style="2" bestFit="1" customWidth="1"/>
    <col min="8715" max="8715" width="16.7109375" style="2" customWidth="1"/>
    <col min="8716" max="8716" width="47.140625" style="2" customWidth="1"/>
    <col min="8717" max="8717" width="14" style="2" customWidth="1"/>
    <col min="8718" max="8718" width="42.42578125" style="2" customWidth="1"/>
    <col min="8719" max="8961" width="10.85546875" style="2"/>
    <col min="8962" max="8962" width="20.28515625" style="2" customWidth="1"/>
    <col min="8963" max="8963" width="82.140625" style="2" customWidth="1"/>
    <col min="8964" max="8964" width="44.85546875" style="2" bestFit="1" customWidth="1"/>
    <col min="8965" max="8965" width="21.5703125" style="2" customWidth="1"/>
    <col min="8966" max="8966" width="52.42578125" style="2" customWidth="1"/>
    <col min="8967" max="8967" width="44.7109375" style="2" customWidth="1"/>
    <col min="8968" max="8968" width="21.28515625" style="2" customWidth="1"/>
    <col min="8969" max="8969" width="16.42578125" style="2" customWidth="1"/>
    <col min="8970" max="8970" width="16.140625" style="2" bestFit="1" customWidth="1"/>
    <col min="8971" max="8971" width="16.7109375" style="2" customWidth="1"/>
    <col min="8972" max="8972" width="47.140625" style="2" customWidth="1"/>
    <col min="8973" max="8973" width="14" style="2" customWidth="1"/>
    <col min="8974" max="8974" width="42.42578125" style="2" customWidth="1"/>
    <col min="8975" max="9217" width="10.85546875" style="2"/>
    <col min="9218" max="9218" width="20.28515625" style="2" customWidth="1"/>
    <col min="9219" max="9219" width="82.140625" style="2" customWidth="1"/>
    <col min="9220" max="9220" width="44.85546875" style="2" bestFit="1" customWidth="1"/>
    <col min="9221" max="9221" width="21.5703125" style="2" customWidth="1"/>
    <col min="9222" max="9222" width="52.42578125" style="2" customWidth="1"/>
    <col min="9223" max="9223" width="44.7109375" style="2" customWidth="1"/>
    <col min="9224" max="9224" width="21.28515625" style="2" customWidth="1"/>
    <col min="9225" max="9225" width="16.42578125" style="2" customWidth="1"/>
    <col min="9226" max="9226" width="16.140625" style="2" bestFit="1" customWidth="1"/>
    <col min="9227" max="9227" width="16.7109375" style="2" customWidth="1"/>
    <col min="9228" max="9228" width="47.140625" style="2" customWidth="1"/>
    <col min="9229" max="9229" width="14" style="2" customWidth="1"/>
    <col min="9230" max="9230" width="42.42578125" style="2" customWidth="1"/>
    <col min="9231" max="9473" width="10.85546875" style="2"/>
    <col min="9474" max="9474" width="20.28515625" style="2" customWidth="1"/>
    <col min="9475" max="9475" width="82.140625" style="2" customWidth="1"/>
    <col min="9476" max="9476" width="44.85546875" style="2" bestFit="1" customWidth="1"/>
    <col min="9477" max="9477" width="21.5703125" style="2" customWidth="1"/>
    <col min="9478" max="9478" width="52.42578125" style="2" customWidth="1"/>
    <col min="9479" max="9479" width="44.7109375" style="2" customWidth="1"/>
    <col min="9480" max="9480" width="21.28515625" style="2" customWidth="1"/>
    <col min="9481" max="9481" width="16.42578125" style="2" customWidth="1"/>
    <col min="9482" max="9482" width="16.140625" style="2" bestFit="1" customWidth="1"/>
    <col min="9483" max="9483" width="16.7109375" style="2" customWidth="1"/>
    <col min="9484" max="9484" width="47.140625" style="2" customWidth="1"/>
    <col min="9485" max="9485" width="14" style="2" customWidth="1"/>
    <col min="9486" max="9486" width="42.42578125" style="2" customWidth="1"/>
    <col min="9487" max="9729" width="10.85546875" style="2"/>
    <col min="9730" max="9730" width="20.28515625" style="2" customWidth="1"/>
    <col min="9731" max="9731" width="82.140625" style="2" customWidth="1"/>
    <col min="9732" max="9732" width="44.85546875" style="2" bestFit="1" customWidth="1"/>
    <col min="9733" max="9733" width="21.5703125" style="2" customWidth="1"/>
    <col min="9734" max="9734" width="52.42578125" style="2" customWidth="1"/>
    <col min="9735" max="9735" width="44.7109375" style="2" customWidth="1"/>
    <col min="9736" max="9736" width="21.28515625" style="2" customWidth="1"/>
    <col min="9737" max="9737" width="16.42578125" style="2" customWidth="1"/>
    <col min="9738" max="9738" width="16.140625" style="2" bestFit="1" customWidth="1"/>
    <col min="9739" max="9739" width="16.7109375" style="2" customWidth="1"/>
    <col min="9740" max="9740" width="47.140625" style="2" customWidth="1"/>
    <col min="9741" max="9741" width="14" style="2" customWidth="1"/>
    <col min="9742" max="9742" width="42.42578125" style="2" customWidth="1"/>
    <col min="9743" max="9985" width="10.85546875" style="2"/>
    <col min="9986" max="9986" width="20.28515625" style="2" customWidth="1"/>
    <col min="9987" max="9987" width="82.140625" style="2" customWidth="1"/>
    <col min="9988" max="9988" width="44.85546875" style="2" bestFit="1" customWidth="1"/>
    <col min="9989" max="9989" width="21.5703125" style="2" customWidth="1"/>
    <col min="9990" max="9990" width="52.42578125" style="2" customWidth="1"/>
    <col min="9991" max="9991" width="44.7109375" style="2" customWidth="1"/>
    <col min="9992" max="9992" width="21.28515625" style="2" customWidth="1"/>
    <col min="9993" max="9993" width="16.42578125" style="2" customWidth="1"/>
    <col min="9994" max="9994" width="16.140625" style="2" bestFit="1" customWidth="1"/>
    <col min="9995" max="9995" width="16.7109375" style="2" customWidth="1"/>
    <col min="9996" max="9996" width="47.140625" style="2" customWidth="1"/>
    <col min="9997" max="9997" width="14" style="2" customWidth="1"/>
    <col min="9998" max="9998" width="42.42578125" style="2" customWidth="1"/>
    <col min="9999" max="10241" width="10.85546875" style="2"/>
    <col min="10242" max="10242" width="20.28515625" style="2" customWidth="1"/>
    <col min="10243" max="10243" width="82.140625" style="2" customWidth="1"/>
    <col min="10244" max="10244" width="44.85546875" style="2" bestFit="1" customWidth="1"/>
    <col min="10245" max="10245" width="21.5703125" style="2" customWidth="1"/>
    <col min="10246" max="10246" width="52.42578125" style="2" customWidth="1"/>
    <col min="10247" max="10247" width="44.7109375" style="2" customWidth="1"/>
    <col min="10248" max="10248" width="21.28515625" style="2" customWidth="1"/>
    <col min="10249" max="10249" width="16.42578125" style="2" customWidth="1"/>
    <col min="10250" max="10250" width="16.140625" style="2" bestFit="1" customWidth="1"/>
    <col min="10251" max="10251" width="16.7109375" style="2" customWidth="1"/>
    <col min="10252" max="10252" width="47.140625" style="2" customWidth="1"/>
    <col min="10253" max="10253" width="14" style="2" customWidth="1"/>
    <col min="10254" max="10254" width="42.42578125" style="2" customWidth="1"/>
    <col min="10255" max="10497" width="10.85546875" style="2"/>
    <col min="10498" max="10498" width="20.28515625" style="2" customWidth="1"/>
    <col min="10499" max="10499" width="82.140625" style="2" customWidth="1"/>
    <col min="10500" max="10500" width="44.85546875" style="2" bestFit="1" customWidth="1"/>
    <col min="10501" max="10501" width="21.5703125" style="2" customWidth="1"/>
    <col min="10502" max="10502" width="52.42578125" style="2" customWidth="1"/>
    <col min="10503" max="10503" width="44.7109375" style="2" customWidth="1"/>
    <col min="10504" max="10504" width="21.28515625" style="2" customWidth="1"/>
    <col min="10505" max="10505" width="16.42578125" style="2" customWidth="1"/>
    <col min="10506" max="10506" width="16.140625" style="2" bestFit="1" customWidth="1"/>
    <col min="10507" max="10507" width="16.7109375" style="2" customWidth="1"/>
    <col min="10508" max="10508" width="47.140625" style="2" customWidth="1"/>
    <col min="10509" max="10509" width="14" style="2" customWidth="1"/>
    <col min="10510" max="10510" width="42.42578125" style="2" customWidth="1"/>
    <col min="10511" max="10753" width="10.85546875" style="2"/>
    <col min="10754" max="10754" width="20.28515625" style="2" customWidth="1"/>
    <col min="10755" max="10755" width="82.140625" style="2" customWidth="1"/>
    <col min="10756" max="10756" width="44.85546875" style="2" bestFit="1" customWidth="1"/>
    <col min="10757" max="10757" width="21.5703125" style="2" customWidth="1"/>
    <col min="10758" max="10758" width="52.42578125" style="2" customWidth="1"/>
    <col min="10759" max="10759" width="44.7109375" style="2" customWidth="1"/>
    <col min="10760" max="10760" width="21.28515625" style="2" customWidth="1"/>
    <col min="10761" max="10761" width="16.42578125" style="2" customWidth="1"/>
    <col min="10762" max="10762" width="16.140625" style="2" bestFit="1" customWidth="1"/>
    <col min="10763" max="10763" width="16.7109375" style="2" customWidth="1"/>
    <col min="10764" max="10764" width="47.140625" style="2" customWidth="1"/>
    <col min="10765" max="10765" width="14" style="2" customWidth="1"/>
    <col min="10766" max="10766" width="42.42578125" style="2" customWidth="1"/>
    <col min="10767" max="11009" width="10.85546875" style="2"/>
    <col min="11010" max="11010" width="20.28515625" style="2" customWidth="1"/>
    <col min="11011" max="11011" width="82.140625" style="2" customWidth="1"/>
    <col min="11012" max="11012" width="44.85546875" style="2" bestFit="1" customWidth="1"/>
    <col min="11013" max="11013" width="21.5703125" style="2" customWidth="1"/>
    <col min="11014" max="11014" width="52.42578125" style="2" customWidth="1"/>
    <col min="11015" max="11015" width="44.7109375" style="2" customWidth="1"/>
    <col min="11016" max="11016" width="21.28515625" style="2" customWidth="1"/>
    <col min="11017" max="11017" width="16.42578125" style="2" customWidth="1"/>
    <col min="11018" max="11018" width="16.140625" style="2" bestFit="1" customWidth="1"/>
    <col min="11019" max="11019" width="16.7109375" style="2" customWidth="1"/>
    <col min="11020" max="11020" width="47.140625" style="2" customWidth="1"/>
    <col min="11021" max="11021" width="14" style="2" customWidth="1"/>
    <col min="11022" max="11022" width="42.42578125" style="2" customWidth="1"/>
    <col min="11023" max="11265" width="10.85546875" style="2"/>
    <col min="11266" max="11266" width="20.28515625" style="2" customWidth="1"/>
    <col min="11267" max="11267" width="82.140625" style="2" customWidth="1"/>
    <col min="11268" max="11268" width="44.85546875" style="2" bestFit="1" customWidth="1"/>
    <col min="11269" max="11269" width="21.5703125" style="2" customWidth="1"/>
    <col min="11270" max="11270" width="52.42578125" style="2" customWidth="1"/>
    <col min="11271" max="11271" width="44.7109375" style="2" customWidth="1"/>
    <col min="11272" max="11272" width="21.28515625" style="2" customWidth="1"/>
    <col min="11273" max="11273" width="16.42578125" style="2" customWidth="1"/>
    <col min="11274" max="11274" width="16.140625" style="2" bestFit="1" customWidth="1"/>
    <col min="11275" max="11275" width="16.7109375" style="2" customWidth="1"/>
    <col min="11276" max="11276" width="47.140625" style="2" customWidth="1"/>
    <col min="11277" max="11277" width="14" style="2" customWidth="1"/>
    <col min="11278" max="11278" width="42.42578125" style="2" customWidth="1"/>
    <col min="11279" max="11521" width="10.85546875" style="2"/>
    <col min="11522" max="11522" width="20.28515625" style="2" customWidth="1"/>
    <col min="11523" max="11523" width="82.140625" style="2" customWidth="1"/>
    <col min="11524" max="11524" width="44.85546875" style="2" bestFit="1" customWidth="1"/>
    <col min="11525" max="11525" width="21.5703125" style="2" customWidth="1"/>
    <col min="11526" max="11526" width="52.42578125" style="2" customWidth="1"/>
    <col min="11527" max="11527" width="44.7109375" style="2" customWidth="1"/>
    <col min="11528" max="11528" width="21.28515625" style="2" customWidth="1"/>
    <col min="11529" max="11529" width="16.42578125" style="2" customWidth="1"/>
    <col min="11530" max="11530" width="16.140625" style="2" bestFit="1" customWidth="1"/>
    <col min="11531" max="11531" width="16.7109375" style="2" customWidth="1"/>
    <col min="11532" max="11532" width="47.140625" style="2" customWidth="1"/>
    <col min="11533" max="11533" width="14" style="2" customWidth="1"/>
    <col min="11534" max="11534" width="42.42578125" style="2" customWidth="1"/>
    <col min="11535" max="11777" width="10.85546875" style="2"/>
    <col min="11778" max="11778" width="20.28515625" style="2" customWidth="1"/>
    <col min="11779" max="11779" width="82.140625" style="2" customWidth="1"/>
    <col min="11780" max="11780" width="44.85546875" style="2" bestFit="1" customWidth="1"/>
    <col min="11781" max="11781" width="21.5703125" style="2" customWidth="1"/>
    <col min="11782" max="11782" width="52.42578125" style="2" customWidth="1"/>
    <col min="11783" max="11783" width="44.7109375" style="2" customWidth="1"/>
    <col min="11784" max="11784" width="21.28515625" style="2" customWidth="1"/>
    <col min="11785" max="11785" width="16.42578125" style="2" customWidth="1"/>
    <col min="11786" max="11786" width="16.140625" style="2" bestFit="1" customWidth="1"/>
    <col min="11787" max="11787" width="16.7109375" style="2" customWidth="1"/>
    <col min="11788" max="11788" width="47.140625" style="2" customWidth="1"/>
    <col min="11789" max="11789" width="14" style="2" customWidth="1"/>
    <col min="11790" max="11790" width="42.42578125" style="2" customWidth="1"/>
    <col min="11791" max="12033" width="10.85546875" style="2"/>
    <col min="12034" max="12034" width="20.28515625" style="2" customWidth="1"/>
    <col min="12035" max="12035" width="82.140625" style="2" customWidth="1"/>
    <col min="12036" max="12036" width="44.85546875" style="2" bestFit="1" customWidth="1"/>
    <col min="12037" max="12037" width="21.5703125" style="2" customWidth="1"/>
    <col min="12038" max="12038" width="52.42578125" style="2" customWidth="1"/>
    <col min="12039" max="12039" width="44.7109375" style="2" customWidth="1"/>
    <col min="12040" max="12040" width="21.28515625" style="2" customWidth="1"/>
    <col min="12041" max="12041" width="16.42578125" style="2" customWidth="1"/>
    <col min="12042" max="12042" width="16.140625" style="2" bestFit="1" customWidth="1"/>
    <col min="12043" max="12043" width="16.7109375" style="2" customWidth="1"/>
    <col min="12044" max="12044" width="47.140625" style="2" customWidth="1"/>
    <col min="12045" max="12045" width="14" style="2" customWidth="1"/>
    <col min="12046" max="12046" width="42.42578125" style="2" customWidth="1"/>
    <col min="12047" max="12289" width="10.85546875" style="2"/>
    <col min="12290" max="12290" width="20.28515625" style="2" customWidth="1"/>
    <col min="12291" max="12291" width="82.140625" style="2" customWidth="1"/>
    <col min="12292" max="12292" width="44.85546875" style="2" bestFit="1" customWidth="1"/>
    <col min="12293" max="12293" width="21.5703125" style="2" customWidth="1"/>
    <col min="12294" max="12294" width="52.42578125" style="2" customWidth="1"/>
    <col min="12295" max="12295" width="44.7109375" style="2" customWidth="1"/>
    <col min="12296" max="12296" width="21.28515625" style="2" customWidth="1"/>
    <col min="12297" max="12297" width="16.42578125" style="2" customWidth="1"/>
    <col min="12298" max="12298" width="16.140625" style="2" bestFit="1" customWidth="1"/>
    <col min="12299" max="12299" width="16.7109375" style="2" customWidth="1"/>
    <col min="12300" max="12300" width="47.140625" style="2" customWidth="1"/>
    <col min="12301" max="12301" width="14" style="2" customWidth="1"/>
    <col min="12302" max="12302" width="42.42578125" style="2" customWidth="1"/>
    <col min="12303" max="12545" width="10.85546875" style="2"/>
    <col min="12546" max="12546" width="20.28515625" style="2" customWidth="1"/>
    <col min="12547" max="12547" width="82.140625" style="2" customWidth="1"/>
    <col min="12548" max="12548" width="44.85546875" style="2" bestFit="1" customWidth="1"/>
    <col min="12549" max="12549" width="21.5703125" style="2" customWidth="1"/>
    <col min="12550" max="12550" width="52.42578125" style="2" customWidth="1"/>
    <col min="12551" max="12551" width="44.7109375" style="2" customWidth="1"/>
    <col min="12552" max="12552" width="21.28515625" style="2" customWidth="1"/>
    <col min="12553" max="12553" width="16.42578125" style="2" customWidth="1"/>
    <col min="12554" max="12554" width="16.140625" style="2" bestFit="1" customWidth="1"/>
    <col min="12555" max="12555" width="16.7109375" style="2" customWidth="1"/>
    <col min="12556" max="12556" width="47.140625" style="2" customWidth="1"/>
    <col min="12557" max="12557" width="14" style="2" customWidth="1"/>
    <col min="12558" max="12558" width="42.42578125" style="2" customWidth="1"/>
    <col min="12559" max="12801" width="10.85546875" style="2"/>
    <col min="12802" max="12802" width="20.28515625" style="2" customWidth="1"/>
    <col min="12803" max="12803" width="82.140625" style="2" customWidth="1"/>
    <col min="12804" max="12804" width="44.85546875" style="2" bestFit="1" customWidth="1"/>
    <col min="12805" max="12805" width="21.5703125" style="2" customWidth="1"/>
    <col min="12806" max="12806" width="52.42578125" style="2" customWidth="1"/>
    <col min="12807" max="12807" width="44.7109375" style="2" customWidth="1"/>
    <col min="12808" max="12808" width="21.28515625" style="2" customWidth="1"/>
    <col min="12809" max="12809" width="16.42578125" style="2" customWidth="1"/>
    <col min="12810" max="12810" width="16.140625" style="2" bestFit="1" customWidth="1"/>
    <col min="12811" max="12811" width="16.7109375" style="2" customWidth="1"/>
    <col min="12812" max="12812" width="47.140625" style="2" customWidth="1"/>
    <col min="12813" max="12813" width="14" style="2" customWidth="1"/>
    <col min="12814" max="12814" width="42.42578125" style="2" customWidth="1"/>
    <col min="12815" max="13057" width="10.85546875" style="2"/>
    <col min="13058" max="13058" width="20.28515625" style="2" customWidth="1"/>
    <col min="13059" max="13059" width="82.140625" style="2" customWidth="1"/>
    <col min="13060" max="13060" width="44.85546875" style="2" bestFit="1" customWidth="1"/>
    <col min="13061" max="13061" width="21.5703125" style="2" customWidth="1"/>
    <col min="13062" max="13062" width="52.42578125" style="2" customWidth="1"/>
    <col min="13063" max="13063" width="44.7109375" style="2" customWidth="1"/>
    <col min="13064" max="13064" width="21.28515625" style="2" customWidth="1"/>
    <col min="13065" max="13065" width="16.42578125" style="2" customWidth="1"/>
    <col min="13066" max="13066" width="16.140625" style="2" bestFit="1" customWidth="1"/>
    <col min="13067" max="13067" width="16.7109375" style="2" customWidth="1"/>
    <col min="13068" max="13068" width="47.140625" style="2" customWidth="1"/>
    <col min="13069" max="13069" width="14" style="2" customWidth="1"/>
    <col min="13070" max="13070" width="42.42578125" style="2" customWidth="1"/>
    <col min="13071" max="13313" width="10.85546875" style="2"/>
    <col min="13314" max="13314" width="20.28515625" style="2" customWidth="1"/>
    <col min="13315" max="13315" width="82.140625" style="2" customWidth="1"/>
    <col min="13316" max="13316" width="44.85546875" style="2" bestFit="1" customWidth="1"/>
    <col min="13317" max="13317" width="21.5703125" style="2" customWidth="1"/>
    <col min="13318" max="13318" width="52.42578125" style="2" customWidth="1"/>
    <col min="13319" max="13319" width="44.7109375" style="2" customWidth="1"/>
    <col min="13320" max="13320" width="21.28515625" style="2" customWidth="1"/>
    <col min="13321" max="13321" width="16.42578125" style="2" customWidth="1"/>
    <col min="13322" max="13322" width="16.140625" style="2" bestFit="1" customWidth="1"/>
    <col min="13323" max="13323" width="16.7109375" style="2" customWidth="1"/>
    <col min="13324" max="13324" width="47.140625" style="2" customWidth="1"/>
    <col min="13325" max="13325" width="14" style="2" customWidth="1"/>
    <col min="13326" max="13326" width="42.42578125" style="2" customWidth="1"/>
    <col min="13327" max="13569" width="10.85546875" style="2"/>
    <col min="13570" max="13570" width="20.28515625" style="2" customWidth="1"/>
    <col min="13571" max="13571" width="82.140625" style="2" customWidth="1"/>
    <col min="13572" max="13572" width="44.85546875" style="2" bestFit="1" customWidth="1"/>
    <col min="13573" max="13573" width="21.5703125" style="2" customWidth="1"/>
    <col min="13574" max="13574" width="52.42578125" style="2" customWidth="1"/>
    <col min="13575" max="13575" width="44.7109375" style="2" customWidth="1"/>
    <col min="13576" max="13576" width="21.28515625" style="2" customWidth="1"/>
    <col min="13577" max="13577" width="16.42578125" style="2" customWidth="1"/>
    <col min="13578" max="13578" width="16.140625" style="2" bestFit="1" customWidth="1"/>
    <col min="13579" max="13579" width="16.7109375" style="2" customWidth="1"/>
    <col min="13580" max="13580" width="47.140625" style="2" customWidth="1"/>
    <col min="13581" max="13581" width="14" style="2" customWidth="1"/>
    <col min="13582" max="13582" width="42.42578125" style="2" customWidth="1"/>
    <col min="13583" max="13825" width="10.85546875" style="2"/>
    <col min="13826" max="13826" width="20.28515625" style="2" customWidth="1"/>
    <col min="13827" max="13827" width="82.140625" style="2" customWidth="1"/>
    <col min="13828" max="13828" width="44.85546875" style="2" bestFit="1" customWidth="1"/>
    <col min="13829" max="13829" width="21.5703125" style="2" customWidth="1"/>
    <col min="13830" max="13830" width="52.42578125" style="2" customWidth="1"/>
    <col min="13831" max="13831" width="44.7109375" style="2" customWidth="1"/>
    <col min="13832" max="13832" width="21.28515625" style="2" customWidth="1"/>
    <col min="13833" max="13833" width="16.42578125" style="2" customWidth="1"/>
    <col min="13834" max="13834" width="16.140625" style="2" bestFit="1" customWidth="1"/>
    <col min="13835" max="13835" width="16.7109375" style="2" customWidth="1"/>
    <col min="13836" max="13836" width="47.140625" style="2" customWidth="1"/>
    <col min="13837" max="13837" width="14" style="2" customWidth="1"/>
    <col min="13838" max="13838" width="42.42578125" style="2" customWidth="1"/>
    <col min="13839" max="14081" width="10.85546875" style="2"/>
    <col min="14082" max="14082" width="20.28515625" style="2" customWidth="1"/>
    <col min="14083" max="14083" width="82.140625" style="2" customWidth="1"/>
    <col min="14084" max="14084" width="44.85546875" style="2" bestFit="1" customWidth="1"/>
    <col min="14085" max="14085" width="21.5703125" style="2" customWidth="1"/>
    <col min="14086" max="14086" width="52.42578125" style="2" customWidth="1"/>
    <col min="14087" max="14087" width="44.7109375" style="2" customWidth="1"/>
    <col min="14088" max="14088" width="21.28515625" style="2" customWidth="1"/>
    <col min="14089" max="14089" width="16.42578125" style="2" customWidth="1"/>
    <col min="14090" max="14090" width="16.140625" style="2" bestFit="1" customWidth="1"/>
    <col min="14091" max="14091" width="16.7109375" style="2" customWidth="1"/>
    <col min="14092" max="14092" width="47.140625" style="2" customWidth="1"/>
    <col min="14093" max="14093" width="14" style="2" customWidth="1"/>
    <col min="14094" max="14094" width="42.42578125" style="2" customWidth="1"/>
    <col min="14095" max="14337" width="10.85546875" style="2"/>
    <col min="14338" max="14338" width="20.28515625" style="2" customWidth="1"/>
    <col min="14339" max="14339" width="82.140625" style="2" customWidth="1"/>
    <col min="14340" max="14340" width="44.85546875" style="2" bestFit="1" customWidth="1"/>
    <col min="14341" max="14341" width="21.5703125" style="2" customWidth="1"/>
    <col min="14342" max="14342" width="52.42578125" style="2" customWidth="1"/>
    <col min="14343" max="14343" width="44.7109375" style="2" customWidth="1"/>
    <col min="14344" max="14344" width="21.28515625" style="2" customWidth="1"/>
    <col min="14345" max="14345" width="16.42578125" style="2" customWidth="1"/>
    <col min="14346" max="14346" width="16.140625" style="2" bestFit="1" customWidth="1"/>
    <col min="14347" max="14347" width="16.7109375" style="2" customWidth="1"/>
    <col min="14348" max="14348" width="47.140625" style="2" customWidth="1"/>
    <col min="14349" max="14349" width="14" style="2" customWidth="1"/>
    <col min="14350" max="14350" width="42.42578125" style="2" customWidth="1"/>
    <col min="14351" max="14593" width="10.85546875" style="2"/>
    <col min="14594" max="14594" width="20.28515625" style="2" customWidth="1"/>
    <col min="14595" max="14595" width="82.140625" style="2" customWidth="1"/>
    <col min="14596" max="14596" width="44.85546875" style="2" bestFit="1" customWidth="1"/>
    <col min="14597" max="14597" width="21.5703125" style="2" customWidth="1"/>
    <col min="14598" max="14598" width="52.42578125" style="2" customWidth="1"/>
    <col min="14599" max="14599" width="44.7109375" style="2" customWidth="1"/>
    <col min="14600" max="14600" width="21.28515625" style="2" customWidth="1"/>
    <col min="14601" max="14601" width="16.42578125" style="2" customWidth="1"/>
    <col min="14602" max="14602" width="16.140625" style="2" bestFit="1" customWidth="1"/>
    <col min="14603" max="14603" width="16.7109375" style="2" customWidth="1"/>
    <col min="14604" max="14604" width="47.140625" style="2" customWidth="1"/>
    <col min="14605" max="14605" width="14" style="2" customWidth="1"/>
    <col min="14606" max="14606" width="42.42578125" style="2" customWidth="1"/>
    <col min="14607" max="14849" width="10.85546875" style="2"/>
    <col min="14850" max="14850" width="20.28515625" style="2" customWidth="1"/>
    <col min="14851" max="14851" width="82.140625" style="2" customWidth="1"/>
    <col min="14852" max="14852" width="44.85546875" style="2" bestFit="1" customWidth="1"/>
    <col min="14853" max="14853" width="21.5703125" style="2" customWidth="1"/>
    <col min="14854" max="14854" width="52.42578125" style="2" customWidth="1"/>
    <col min="14855" max="14855" width="44.7109375" style="2" customWidth="1"/>
    <col min="14856" max="14856" width="21.28515625" style="2" customWidth="1"/>
    <col min="14857" max="14857" width="16.42578125" style="2" customWidth="1"/>
    <col min="14858" max="14858" width="16.140625" style="2" bestFit="1" customWidth="1"/>
    <col min="14859" max="14859" width="16.7109375" style="2" customWidth="1"/>
    <col min="14860" max="14860" width="47.140625" style="2" customWidth="1"/>
    <col min="14861" max="14861" width="14" style="2" customWidth="1"/>
    <col min="14862" max="14862" width="42.42578125" style="2" customWidth="1"/>
    <col min="14863" max="15105" width="10.85546875" style="2"/>
    <col min="15106" max="15106" width="20.28515625" style="2" customWidth="1"/>
    <col min="15107" max="15107" width="82.140625" style="2" customWidth="1"/>
    <col min="15108" max="15108" width="44.85546875" style="2" bestFit="1" customWidth="1"/>
    <col min="15109" max="15109" width="21.5703125" style="2" customWidth="1"/>
    <col min="15110" max="15110" width="52.42578125" style="2" customWidth="1"/>
    <col min="15111" max="15111" width="44.7109375" style="2" customWidth="1"/>
    <col min="15112" max="15112" width="21.28515625" style="2" customWidth="1"/>
    <col min="15113" max="15113" width="16.42578125" style="2" customWidth="1"/>
    <col min="15114" max="15114" width="16.140625" style="2" bestFit="1" customWidth="1"/>
    <col min="15115" max="15115" width="16.7109375" style="2" customWidth="1"/>
    <col min="15116" max="15116" width="47.140625" style="2" customWidth="1"/>
    <col min="15117" max="15117" width="14" style="2" customWidth="1"/>
    <col min="15118" max="15118" width="42.42578125" style="2" customWidth="1"/>
    <col min="15119" max="15361" width="10.85546875" style="2"/>
    <col min="15362" max="15362" width="20.28515625" style="2" customWidth="1"/>
    <col min="15363" max="15363" width="82.140625" style="2" customWidth="1"/>
    <col min="15364" max="15364" width="44.85546875" style="2" bestFit="1" customWidth="1"/>
    <col min="15365" max="15365" width="21.5703125" style="2" customWidth="1"/>
    <col min="15366" max="15366" width="52.42578125" style="2" customWidth="1"/>
    <col min="15367" max="15367" width="44.7109375" style="2" customWidth="1"/>
    <col min="15368" max="15368" width="21.28515625" style="2" customWidth="1"/>
    <col min="15369" max="15369" width="16.42578125" style="2" customWidth="1"/>
    <col min="15370" max="15370" width="16.140625" style="2" bestFit="1" customWidth="1"/>
    <col min="15371" max="15371" width="16.7109375" style="2" customWidth="1"/>
    <col min="15372" max="15372" width="47.140625" style="2" customWidth="1"/>
    <col min="15373" max="15373" width="14" style="2" customWidth="1"/>
    <col min="15374" max="15374" width="42.42578125" style="2" customWidth="1"/>
    <col min="15375" max="15617" width="10.85546875" style="2"/>
    <col min="15618" max="15618" width="20.28515625" style="2" customWidth="1"/>
    <col min="15619" max="15619" width="82.140625" style="2" customWidth="1"/>
    <col min="15620" max="15620" width="44.85546875" style="2" bestFit="1" customWidth="1"/>
    <col min="15621" max="15621" width="21.5703125" style="2" customWidth="1"/>
    <col min="15622" max="15622" width="52.42578125" style="2" customWidth="1"/>
    <col min="15623" max="15623" width="44.7109375" style="2" customWidth="1"/>
    <col min="15624" max="15624" width="21.28515625" style="2" customWidth="1"/>
    <col min="15625" max="15625" width="16.42578125" style="2" customWidth="1"/>
    <col min="15626" max="15626" width="16.140625" style="2" bestFit="1" customWidth="1"/>
    <col min="15627" max="15627" width="16.7109375" style="2" customWidth="1"/>
    <col min="15628" max="15628" width="47.140625" style="2" customWidth="1"/>
    <col min="15629" max="15629" width="14" style="2" customWidth="1"/>
    <col min="15630" max="15630" width="42.42578125" style="2" customWidth="1"/>
    <col min="15631" max="15873" width="10.85546875" style="2"/>
    <col min="15874" max="15874" width="20.28515625" style="2" customWidth="1"/>
    <col min="15875" max="15875" width="82.140625" style="2" customWidth="1"/>
    <col min="15876" max="15876" width="44.85546875" style="2" bestFit="1" customWidth="1"/>
    <col min="15877" max="15877" width="21.5703125" style="2" customWidth="1"/>
    <col min="15878" max="15878" width="52.42578125" style="2" customWidth="1"/>
    <col min="15879" max="15879" width="44.7109375" style="2" customWidth="1"/>
    <col min="15880" max="15880" width="21.28515625" style="2" customWidth="1"/>
    <col min="15881" max="15881" width="16.42578125" style="2" customWidth="1"/>
    <col min="15882" max="15882" width="16.140625" style="2" bestFit="1" customWidth="1"/>
    <col min="15883" max="15883" width="16.7109375" style="2" customWidth="1"/>
    <col min="15884" max="15884" width="47.140625" style="2" customWidth="1"/>
    <col min="15885" max="15885" width="14" style="2" customWidth="1"/>
    <col min="15886" max="15886" width="42.42578125" style="2" customWidth="1"/>
    <col min="15887" max="16129" width="10.85546875" style="2"/>
    <col min="16130" max="16130" width="20.28515625" style="2" customWidth="1"/>
    <col min="16131" max="16131" width="82.140625" style="2" customWidth="1"/>
    <col min="16132" max="16132" width="44.85546875" style="2" bestFit="1" customWidth="1"/>
    <col min="16133" max="16133" width="21.5703125" style="2" customWidth="1"/>
    <col min="16134" max="16134" width="52.42578125" style="2" customWidth="1"/>
    <col min="16135" max="16135" width="44.7109375" style="2" customWidth="1"/>
    <col min="16136" max="16136" width="21.28515625" style="2" customWidth="1"/>
    <col min="16137" max="16137" width="16.42578125" style="2" customWidth="1"/>
    <col min="16138" max="16138" width="16.140625" style="2" bestFit="1" customWidth="1"/>
    <col min="16139" max="16139" width="16.7109375" style="2" customWidth="1"/>
    <col min="16140" max="16140" width="47.140625" style="2" customWidth="1"/>
    <col min="16141" max="16141" width="14" style="2" customWidth="1"/>
    <col min="16142" max="16142" width="42.42578125" style="2" customWidth="1"/>
    <col min="16143" max="16384" width="10.85546875" style="2"/>
  </cols>
  <sheetData>
    <row r="2" spans="2:9" x14ac:dyDescent="0.25">
      <c r="B2" s="1" t="s">
        <v>0</v>
      </c>
    </row>
    <row r="3" spans="2:9" x14ac:dyDescent="0.25">
      <c r="B3" s="1"/>
    </row>
    <row r="4" spans="2:9" x14ac:dyDescent="0.25">
      <c r="B4" s="1" t="s">
        <v>1</v>
      </c>
    </row>
    <row r="5" spans="2:9" ht="30" x14ac:dyDescent="0.25">
      <c r="B5" s="4" t="s">
        <v>2</v>
      </c>
      <c r="C5" s="5" t="s">
        <v>3</v>
      </c>
      <c r="F5" s="39" t="s">
        <v>4</v>
      </c>
      <c r="G5" s="40"/>
      <c r="H5" s="40"/>
      <c r="I5" s="41"/>
    </row>
    <row r="6" spans="2:9" x14ac:dyDescent="0.25">
      <c r="B6" s="4" t="s">
        <v>5</v>
      </c>
      <c r="C6" s="5" t="s">
        <v>6</v>
      </c>
      <c r="F6" s="42"/>
      <c r="G6" s="43"/>
      <c r="H6" s="43"/>
      <c r="I6" s="44"/>
    </row>
    <row r="7" spans="2:9" x14ac:dyDescent="0.25">
      <c r="B7" s="4" t="s">
        <v>7</v>
      </c>
      <c r="C7" s="6" t="s">
        <v>8</v>
      </c>
      <c r="F7" s="42"/>
      <c r="G7" s="43"/>
      <c r="H7" s="43"/>
      <c r="I7" s="44"/>
    </row>
    <row r="8" spans="2:9" x14ac:dyDescent="0.25">
      <c r="B8" s="4" t="s">
        <v>9</v>
      </c>
      <c r="C8" s="7" t="s">
        <v>10</v>
      </c>
      <c r="F8" s="42"/>
      <c r="G8" s="43"/>
      <c r="H8" s="43"/>
      <c r="I8" s="44"/>
    </row>
    <row r="9" spans="2:9" ht="60" x14ac:dyDescent="0.25">
      <c r="B9" s="4" t="s">
        <v>11</v>
      </c>
      <c r="C9" s="5" t="s">
        <v>242</v>
      </c>
      <c r="F9" s="45" t="s">
        <v>12</v>
      </c>
      <c r="G9" s="45"/>
      <c r="H9" s="45"/>
      <c r="I9" s="45"/>
    </row>
    <row r="10" spans="2:9" ht="18.75" x14ac:dyDescent="0.3">
      <c r="B10" s="4" t="s">
        <v>13</v>
      </c>
      <c r="C10" s="8">
        <f>SUM(H18:H23)</f>
        <v>1371049821</v>
      </c>
      <c r="F10" s="45"/>
      <c r="G10" s="45"/>
      <c r="H10" s="45"/>
      <c r="I10" s="45"/>
    </row>
    <row r="11" spans="2:9" ht="18.75" x14ac:dyDescent="0.3">
      <c r="B11" s="9"/>
      <c r="C11" s="10"/>
      <c r="F11" s="11"/>
      <c r="G11" s="11"/>
      <c r="H11" s="11"/>
      <c r="I11" s="11"/>
    </row>
    <row r="12" spans="2:9" x14ac:dyDescent="0.25">
      <c r="B12" s="12" t="s">
        <v>14</v>
      </c>
      <c r="C12" s="12"/>
      <c r="D12" s="12" t="s">
        <v>15</v>
      </c>
      <c r="F12" s="11"/>
      <c r="G12" s="11"/>
      <c r="H12" s="11"/>
      <c r="I12" s="11"/>
    </row>
    <row r="13" spans="2:9" ht="27.75" customHeight="1" x14ac:dyDescent="0.25"/>
    <row r="14" spans="2:9" ht="27.75" customHeight="1" x14ac:dyDescent="0.25">
      <c r="B14" s="13">
        <v>6</v>
      </c>
      <c r="D14" s="13">
        <v>0</v>
      </c>
    </row>
    <row r="16" spans="2:9" x14ac:dyDescent="0.25">
      <c r="B16" s="1" t="s">
        <v>16</v>
      </c>
    </row>
    <row r="17" spans="1:12" ht="75" x14ac:dyDescent="0.25">
      <c r="B17" s="14" t="s">
        <v>17</v>
      </c>
      <c r="C17" s="14" t="s">
        <v>18</v>
      </c>
      <c r="D17" s="14" t="s">
        <v>19</v>
      </c>
      <c r="E17" s="14" t="s">
        <v>20</v>
      </c>
      <c r="F17" s="14" t="s">
        <v>21</v>
      </c>
      <c r="G17" s="14" t="s">
        <v>22</v>
      </c>
      <c r="H17" s="14" t="s">
        <v>23</v>
      </c>
      <c r="I17" s="14" t="s">
        <v>24</v>
      </c>
      <c r="J17" s="14" t="s">
        <v>25</v>
      </c>
      <c r="K17" s="14" t="s">
        <v>26</v>
      </c>
      <c r="L17" s="14" t="s">
        <v>27</v>
      </c>
    </row>
    <row r="18" spans="1:12" s="9" customFormat="1" ht="75" x14ac:dyDescent="0.25">
      <c r="B18" s="15">
        <v>84111603</v>
      </c>
      <c r="C18" s="16" t="s">
        <v>243</v>
      </c>
      <c r="D18" s="15" t="s">
        <v>28</v>
      </c>
      <c r="E18" s="15">
        <v>12</v>
      </c>
      <c r="F18" s="16" t="s">
        <v>29</v>
      </c>
      <c r="G18" s="16" t="s">
        <v>244</v>
      </c>
      <c r="H18" s="17">
        <v>951496288</v>
      </c>
      <c r="I18" s="17">
        <v>951496288</v>
      </c>
      <c r="J18" s="15" t="s">
        <v>30</v>
      </c>
      <c r="K18" s="15" t="s">
        <v>31</v>
      </c>
      <c r="L18" s="16" t="s">
        <v>242</v>
      </c>
    </row>
    <row r="19" spans="1:12" s="9" customFormat="1" ht="75" x14ac:dyDescent="0.25">
      <c r="B19" s="15">
        <v>80120000</v>
      </c>
      <c r="C19" s="16" t="s">
        <v>245</v>
      </c>
      <c r="D19" s="15" t="s">
        <v>246</v>
      </c>
      <c r="E19" s="15">
        <v>12</v>
      </c>
      <c r="F19" s="16" t="s">
        <v>29</v>
      </c>
      <c r="G19" s="16" t="s">
        <v>244</v>
      </c>
      <c r="H19" s="17">
        <v>95446533</v>
      </c>
      <c r="I19" s="17">
        <v>95446533</v>
      </c>
      <c r="J19" s="15" t="s">
        <v>30</v>
      </c>
      <c r="K19" s="15" t="s">
        <v>31</v>
      </c>
      <c r="L19" s="16" t="s">
        <v>242</v>
      </c>
    </row>
    <row r="20" spans="1:12" s="9" customFormat="1" ht="75" x14ac:dyDescent="0.25">
      <c r="B20" s="15">
        <v>80000000</v>
      </c>
      <c r="C20" s="16" t="s">
        <v>247</v>
      </c>
      <c r="D20" s="15" t="s">
        <v>248</v>
      </c>
      <c r="E20" s="15">
        <v>5</v>
      </c>
      <c r="F20" s="16" t="s">
        <v>29</v>
      </c>
      <c r="G20" s="16" t="s">
        <v>244</v>
      </c>
      <c r="H20" s="17">
        <v>212232000</v>
      </c>
      <c r="I20" s="17">
        <v>212232000</v>
      </c>
      <c r="J20" s="15" t="s">
        <v>30</v>
      </c>
      <c r="K20" s="15" t="s">
        <v>31</v>
      </c>
      <c r="L20" s="16" t="s">
        <v>242</v>
      </c>
    </row>
    <row r="21" spans="1:12" s="9" customFormat="1" ht="75" x14ac:dyDescent="0.25">
      <c r="B21" s="15">
        <v>80141607</v>
      </c>
      <c r="C21" s="16" t="s">
        <v>249</v>
      </c>
      <c r="D21" s="15" t="s">
        <v>246</v>
      </c>
      <c r="E21" s="15">
        <v>12</v>
      </c>
      <c r="F21" s="16" t="s">
        <v>29</v>
      </c>
      <c r="G21" s="16" t="s">
        <v>244</v>
      </c>
      <c r="H21" s="17">
        <v>14937000</v>
      </c>
      <c r="I21" s="17">
        <v>14937000</v>
      </c>
      <c r="J21" s="15" t="s">
        <v>30</v>
      </c>
      <c r="K21" s="15" t="s">
        <v>31</v>
      </c>
      <c r="L21" s="16" t="s">
        <v>242</v>
      </c>
    </row>
    <row r="22" spans="1:12" s="9" customFormat="1" ht="75" x14ac:dyDescent="0.25">
      <c r="B22" s="15">
        <v>90000000</v>
      </c>
      <c r="C22" s="16" t="s">
        <v>250</v>
      </c>
      <c r="D22" s="15" t="s">
        <v>246</v>
      </c>
      <c r="E22" s="15">
        <v>12</v>
      </c>
      <c r="F22" s="16" t="s">
        <v>29</v>
      </c>
      <c r="G22" s="16" t="s">
        <v>244</v>
      </c>
      <c r="H22" s="17">
        <v>78020000</v>
      </c>
      <c r="I22" s="17">
        <v>78020000</v>
      </c>
      <c r="J22" s="15" t="s">
        <v>30</v>
      </c>
      <c r="K22" s="15" t="s">
        <v>31</v>
      </c>
      <c r="L22" s="16" t="s">
        <v>242</v>
      </c>
    </row>
    <row r="23" spans="1:12" s="9" customFormat="1" ht="75" x14ac:dyDescent="0.25">
      <c r="B23" s="15">
        <v>90101600</v>
      </c>
      <c r="C23" s="16" t="s">
        <v>251</v>
      </c>
      <c r="D23" s="15" t="s">
        <v>246</v>
      </c>
      <c r="E23" s="15">
        <v>12</v>
      </c>
      <c r="F23" s="16" t="s">
        <v>29</v>
      </c>
      <c r="G23" s="16" t="s">
        <v>244</v>
      </c>
      <c r="H23" s="17">
        <v>18918000</v>
      </c>
      <c r="I23" s="17">
        <v>18918000</v>
      </c>
      <c r="J23" s="15" t="s">
        <v>30</v>
      </c>
      <c r="K23" s="15" t="s">
        <v>31</v>
      </c>
      <c r="L23" s="16" t="s">
        <v>242</v>
      </c>
    </row>
    <row r="25" spans="1:12" ht="30" hidden="1" x14ac:dyDescent="0.25">
      <c r="B25" s="35" t="s">
        <v>252</v>
      </c>
      <c r="E25" s="36"/>
    </row>
    <row r="26" spans="1:12" ht="45" hidden="1" x14ac:dyDescent="0.25">
      <c r="B26" s="14" t="s">
        <v>18</v>
      </c>
      <c r="C26" s="14" t="s">
        <v>253</v>
      </c>
      <c r="D26" s="14" t="s">
        <v>27</v>
      </c>
    </row>
    <row r="27" spans="1:12" ht="30" hidden="1" x14ac:dyDescent="0.25">
      <c r="A27" s="37" t="s">
        <v>254</v>
      </c>
      <c r="B27" s="38"/>
      <c r="C27" s="38"/>
      <c r="D27" s="38"/>
    </row>
    <row r="29" spans="1:12" x14ac:dyDescent="0.25">
      <c r="B29" s="18"/>
    </row>
    <row r="30" spans="1:12" x14ac:dyDescent="0.25">
      <c r="B30" s="18"/>
    </row>
    <row r="31" spans="1:12" x14ac:dyDescent="0.25">
      <c r="B31" s="18"/>
    </row>
    <row r="32" spans="1:12" x14ac:dyDescent="0.25">
      <c r="B32" s="18"/>
    </row>
    <row r="33" spans="2:11" x14ac:dyDescent="0.25">
      <c r="B33" s="18"/>
    </row>
    <row r="34" spans="2:11" s="20" customFormat="1" x14ac:dyDescent="0.25">
      <c r="B34" s="19"/>
      <c r="C34" s="20" t="s">
        <v>32</v>
      </c>
      <c r="J34" s="21"/>
      <c r="K34" s="21"/>
    </row>
    <row r="35" spans="2:11" s="20" customFormat="1" x14ac:dyDescent="0.25">
      <c r="C35" s="20" t="s">
        <v>255</v>
      </c>
      <c r="J35" s="21"/>
      <c r="K35" s="21"/>
    </row>
    <row r="36" spans="2:11" s="20" customFormat="1" x14ac:dyDescent="0.25">
      <c r="C36" s="20" t="s">
        <v>256</v>
      </c>
      <c r="J36" s="21"/>
      <c r="K36" s="21"/>
    </row>
  </sheetData>
  <mergeCells count="2">
    <mergeCell ref="F5:I8"/>
    <mergeCell ref="F9:I10"/>
  </mergeCells>
  <dataValidations count="5">
    <dataValidation type="list" allowBlank="1" showInputMessage="1" showErrorMessage="1" sqref="D65550:D65563 IZ65550:IZ65563 SV65550:SV65563 ACR65550:ACR65563 AMN65550:AMN65563 AWJ65550:AWJ65563 BGF65550:BGF65563 BQB65550:BQB65563 BZX65550:BZX65563 CJT65550:CJT65563 CTP65550:CTP65563 DDL65550:DDL65563 DNH65550:DNH65563 DXD65550:DXD65563 EGZ65550:EGZ65563 EQV65550:EQV65563 FAR65550:FAR65563 FKN65550:FKN65563 FUJ65550:FUJ65563 GEF65550:GEF65563 GOB65550:GOB65563 GXX65550:GXX65563 HHT65550:HHT65563 HRP65550:HRP65563 IBL65550:IBL65563 ILH65550:ILH65563 IVD65550:IVD65563 JEZ65550:JEZ65563 JOV65550:JOV65563 JYR65550:JYR65563 KIN65550:KIN65563 KSJ65550:KSJ65563 LCF65550:LCF65563 LMB65550:LMB65563 LVX65550:LVX65563 MFT65550:MFT65563 MPP65550:MPP65563 MZL65550:MZL65563 NJH65550:NJH65563 NTD65550:NTD65563 OCZ65550:OCZ65563 OMV65550:OMV65563 OWR65550:OWR65563 PGN65550:PGN65563 PQJ65550:PQJ65563 QAF65550:QAF65563 QKB65550:QKB65563 QTX65550:QTX65563 RDT65550:RDT65563 RNP65550:RNP65563 RXL65550:RXL65563 SHH65550:SHH65563 SRD65550:SRD65563 TAZ65550:TAZ65563 TKV65550:TKV65563 TUR65550:TUR65563 UEN65550:UEN65563 UOJ65550:UOJ65563 UYF65550:UYF65563 VIB65550:VIB65563 VRX65550:VRX65563 WBT65550:WBT65563 WLP65550:WLP65563 WVL65550:WVL65563 D131086:D131099 IZ131086:IZ131099 SV131086:SV131099 ACR131086:ACR131099 AMN131086:AMN131099 AWJ131086:AWJ131099 BGF131086:BGF131099 BQB131086:BQB131099 BZX131086:BZX131099 CJT131086:CJT131099 CTP131086:CTP131099 DDL131086:DDL131099 DNH131086:DNH131099 DXD131086:DXD131099 EGZ131086:EGZ131099 EQV131086:EQV131099 FAR131086:FAR131099 FKN131086:FKN131099 FUJ131086:FUJ131099 GEF131086:GEF131099 GOB131086:GOB131099 GXX131086:GXX131099 HHT131086:HHT131099 HRP131086:HRP131099 IBL131086:IBL131099 ILH131086:ILH131099 IVD131086:IVD131099 JEZ131086:JEZ131099 JOV131086:JOV131099 JYR131086:JYR131099 KIN131086:KIN131099 KSJ131086:KSJ131099 LCF131086:LCF131099 LMB131086:LMB131099 LVX131086:LVX131099 MFT131086:MFT131099 MPP131086:MPP131099 MZL131086:MZL131099 NJH131086:NJH131099 NTD131086:NTD131099 OCZ131086:OCZ131099 OMV131086:OMV131099 OWR131086:OWR131099 PGN131086:PGN131099 PQJ131086:PQJ131099 QAF131086:QAF131099 QKB131086:QKB131099 QTX131086:QTX131099 RDT131086:RDT131099 RNP131086:RNP131099 RXL131086:RXL131099 SHH131086:SHH131099 SRD131086:SRD131099 TAZ131086:TAZ131099 TKV131086:TKV131099 TUR131086:TUR131099 UEN131086:UEN131099 UOJ131086:UOJ131099 UYF131086:UYF131099 VIB131086:VIB131099 VRX131086:VRX131099 WBT131086:WBT131099 WLP131086:WLP131099 WVL131086:WVL131099 D196622:D196635 IZ196622:IZ196635 SV196622:SV196635 ACR196622:ACR196635 AMN196622:AMN196635 AWJ196622:AWJ196635 BGF196622:BGF196635 BQB196622:BQB196635 BZX196622:BZX196635 CJT196622:CJT196635 CTP196622:CTP196635 DDL196622:DDL196635 DNH196622:DNH196635 DXD196622:DXD196635 EGZ196622:EGZ196635 EQV196622:EQV196635 FAR196622:FAR196635 FKN196622:FKN196635 FUJ196622:FUJ196635 GEF196622:GEF196635 GOB196622:GOB196635 GXX196622:GXX196635 HHT196622:HHT196635 HRP196622:HRP196635 IBL196622:IBL196635 ILH196622:ILH196635 IVD196622:IVD196635 JEZ196622:JEZ196635 JOV196622:JOV196635 JYR196622:JYR196635 KIN196622:KIN196635 KSJ196622:KSJ196635 LCF196622:LCF196635 LMB196622:LMB196635 LVX196622:LVX196635 MFT196622:MFT196635 MPP196622:MPP196635 MZL196622:MZL196635 NJH196622:NJH196635 NTD196622:NTD196635 OCZ196622:OCZ196635 OMV196622:OMV196635 OWR196622:OWR196635 PGN196622:PGN196635 PQJ196622:PQJ196635 QAF196622:QAF196635 QKB196622:QKB196635 QTX196622:QTX196635 RDT196622:RDT196635 RNP196622:RNP196635 RXL196622:RXL196635 SHH196622:SHH196635 SRD196622:SRD196635 TAZ196622:TAZ196635 TKV196622:TKV196635 TUR196622:TUR196635 UEN196622:UEN196635 UOJ196622:UOJ196635 UYF196622:UYF196635 VIB196622:VIB196635 VRX196622:VRX196635 WBT196622:WBT196635 WLP196622:WLP196635 WVL196622:WVL196635 D262158:D262171 IZ262158:IZ262171 SV262158:SV262171 ACR262158:ACR262171 AMN262158:AMN262171 AWJ262158:AWJ262171 BGF262158:BGF262171 BQB262158:BQB262171 BZX262158:BZX262171 CJT262158:CJT262171 CTP262158:CTP262171 DDL262158:DDL262171 DNH262158:DNH262171 DXD262158:DXD262171 EGZ262158:EGZ262171 EQV262158:EQV262171 FAR262158:FAR262171 FKN262158:FKN262171 FUJ262158:FUJ262171 GEF262158:GEF262171 GOB262158:GOB262171 GXX262158:GXX262171 HHT262158:HHT262171 HRP262158:HRP262171 IBL262158:IBL262171 ILH262158:ILH262171 IVD262158:IVD262171 JEZ262158:JEZ262171 JOV262158:JOV262171 JYR262158:JYR262171 KIN262158:KIN262171 KSJ262158:KSJ262171 LCF262158:LCF262171 LMB262158:LMB262171 LVX262158:LVX262171 MFT262158:MFT262171 MPP262158:MPP262171 MZL262158:MZL262171 NJH262158:NJH262171 NTD262158:NTD262171 OCZ262158:OCZ262171 OMV262158:OMV262171 OWR262158:OWR262171 PGN262158:PGN262171 PQJ262158:PQJ262171 QAF262158:QAF262171 QKB262158:QKB262171 QTX262158:QTX262171 RDT262158:RDT262171 RNP262158:RNP262171 RXL262158:RXL262171 SHH262158:SHH262171 SRD262158:SRD262171 TAZ262158:TAZ262171 TKV262158:TKV262171 TUR262158:TUR262171 UEN262158:UEN262171 UOJ262158:UOJ262171 UYF262158:UYF262171 VIB262158:VIB262171 VRX262158:VRX262171 WBT262158:WBT262171 WLP262158:WLP262171 WVL262158:WVL262171 D327694:D327707 IZ327694:IZ327707 SV327694:SV327707 ACR327694:ACR327707 AMN327694:AMN327707 AWJ327694:AWJ327707 BGF327694:BGF327707 BQB327694:BQB327707 BZX327694:BZX327707 CJT327694:CJT327707 CTP327694:CTP327707 DDL327694:DDL327707 DNH327694:DNH327707 DXD327694:DXD327707 EGZ327694:EGZ327707 EQV327694:EQV327707 FAR327694:FAR327707 FKN327694:FKN327707 FUJ327694:FUJ327707 GEF327694:GEF327707 GOB327694:GOB327707 GXX327694:GXX327707 HHT327694:HHT327707 HRP327694:HRP327707 IBL327694:IBL327707 ILH327694:ILH327707 IVD327694:IVD327707 JEZ327694:JEZ327707 JOV327694:JOV327707 JYR327694:JYR327707 KIN327694:KIN327707 KSJ327694:KSJ327707 LCF327694:LCF327707 LMB327694:LMB327707 LVX327694:LVX327707 MFT327694:MFT327707 MPP327694:MPP327707 MZL327694:MZL327707 NJH327694:NJH327707 NTD327694:NTD327707 OCZ327694:OCZ327707 OMV327694:OMV327707 OWR327694:OWR327707 PGN327694:PGN327707 PQJ327694:PQJ327707 QAF327694:QAF327707 QKB327694:QKB327707 QTX327694:QTX327707 RDT327694:RDT327707 RNP327694:RNP327707 RXL327694:RXL327707 SHH327694:SHH327707 SRD327694:SRD327707 TAZ327694:TAZ327707 TKV327694:TKV327707 TUR327694:TUR327707 UEN327694:UEN327707 UOJ327694:UOJ327707 UYF327694:UYF327707 VIB327694:VIB327707 VRX327694:VRX327707 WBT327694:WBT327707 WLP327694:WLP327707 WVL327694:WVL327707 D393230:D393243 IZ393230:IZ393243 SV393230:SV393243 ACR393230:ACR393243 AMN393230:AMN393243 AWJ393230:AWJ393243 BGF393230:BGF393243 BQB393230:BQB393243 BZX393230:BZX393243 CJT393230:CJT393243 CTP393230:CTP393243 DDL393230:DDL393243 DNH393230:DNH393243 DXD393230:DXD393243 EGZ393230:EGZ393243 EQV393230:EQV393243 FAR393230:FAR393243 FKN393230:FKN393243 FUJ393230:FUJ393243 GEF393230:GEF393243 GOB393230:GOB393243 GXX393230:GXX393243 HHT393230:HHT393243 HRP393230:HRP393243 IBL393230:IBL393243 ILH393230:ILH393243 IVD393230:IVD393243 JEZ393230:JEZ393243 JOV393230:JOV393243 JYR393230:JYR393243 KIN393230:KIN393243 KSJ393230:KSJ393243 LCF393230:LCF393243 LMB393230:LMB393243 LVX393230:LVX393243 MFT393230:MFT393243 MPP393230:MPP393243 MZL393230:MZL393243 NJH393230:NJH393243 NTD393230:NTD393243 OCZ393230:OCZ393243 OMV393230:OMV393243 OWR393230:OWR393243 PGN393230:PGN393243 PQJ393230:PQJ393243 QAF393230:QAF393243 QKB393230:QKB393243 QTX393230:QTX393243 RDT393230:RDT393243 RNP393230:RNP393243 RXL393230:RXL393243 SHH393230:SHH393243 SRD393230:SRD393243 TAZ393230:TAZ393243 TKV393230:TKV393243 TUR393230:TUR393243 UEN393230:UEN393243 UOJ393230:UOJ393243 UYF393230:UYF393243 VIB393230:VIB393243 VRX393230:VRX393243 WBT393230:WBT393243 WLP393230:WLP393243 WVL393230:WVL393243 D458766:D458779 IZ458766:IZ458779 SV458766:SV458779 ACR458766:ACR458779 AMN458766:AMN458779 AWJ458766:AWJ458779 BGF458766:BGF458779 BQB458766:BQB458779 BZX458766:BZX458779 CJT458766:CJT458779 CTP458766:CTP458779 DDL458766:DDL458779 DNH458766:DNH458779 DXD458766:DXD458779 EGZ458766:EGZ458779 EQV458766:EQV458779 FAR458766:FAR458779 FKN458766:FKN458779 FUJ458766:FUJ458779 GEF458766:GEF458779 GOB458766:GOB458779 GXX458766:GXX458779 HHT458766:HHT458779 HRP458766:HRP458779 IBL458766:IBL458779 ILH458766:ILH458779 IVD458766:IVD458779 JEZ458766:JEZ458779 JOV458766:JOV458779 JYR458766:JYR458779 KIN458766:KIN458779 KSJ458766:KSJ458779 LCF458766:LCF458779 LMB458766:LMB458779 LVX458766:LVX458779 MFT458766:MFT458779 MPP458766:MPP458779 MZL458766:MZL458779 NJH458766:NJH458779 NTD458766:NTD458779 OCZ458766:OCZ458779 OMV458766:OMV458779 OWR458766:OWR458779 PGN458766:PGN458779 PQJ458766:PQJ458779 QAF458766:QAF458779 QKB458766:QKB458779 QTX458766:QTX458779 RDT458766:RDT458779 RNP458766:RNP458779 RXL458766:RXL458779 SHH458766:SHH458779 SRD458766:SRD458779 TAZ458766:TAZ458779 TKV458766:TKV458779 TUR458766:TUR458779 UEN458766:UEN458779 UOJ458766:UOJ458779 UYF458766:UYF458779 VIB458766:VIB458779 VRX458766:VRX458779 WBT458766:WBT458779 WLP458766:WLP458779 WVL458766:WVL458779 D524302:D524315 IZ524302:IZ524315 SV524302:SV524315 ACR524302:ACR524315 AMN524302:AMN524315 AWJ524302:AWJ524315 BGF524302:BGF524315 BQB524302:BQB524315 BZX524302:BZX524315 CJT524302:CJT524315 CTP524302:CTP524315 DDL524302:DDL524315 DNH524302:DNH524315 DXD524302:DXD524315 EGZ524302:EGZ524315 EQV524302:EQV524315 FAR524302:FAR524315 FKN524302:FKN524315 FUJ524302:FUJ524315 GEF524302:GEF524315 GOB524302:GOB524315 GXX524302:GXX524315 HHT524302:HHT524315 HRP524302:HRP524315 IBL524302:IBL524315 ILH524302:ILH524315 IVD524302:IVD524315 JEZ524302:JEZ524315 JOV524302:JOV524315 JYR524302:JYR524315 KIN524302:KIN524315 KSJ524302:KSJ524315 LCF524302:LCF524315 LMB524302:LMB524315 LVX524302:LVX524315 MFT524302:MFT524315 MPP524302:MPP524315 MZL524302:MZL524315 NJH524302:NJH524315 NTD524302:NTD524315 OCZ524302:OCZ524315 OMV524302:OMV524315 OWR524302:OWR524315 PGN524302:PGN524315 PQJ524302:PQJ524315 QAF524302:QAF524315 QKB524302:QKB524315 QTX524302:QTX524315 RDT524302:RDT524315 RNP524302:RNP524315 RXL524302:RXL524315 SHH524302:SHH524315 SRD524302:SRD524315 TAZ524302:TAZ524315 TKV524302:TKV524315 TUR524302:TUR524315 UEN524302:UEN524315 UOJ524302:UOJ524315 UYF524302:UYF524315 VIB524302:VIB524315 VRX524302:VRX524315 WBT524302:WBT524315 WLP524302:WLP524315 WVL524302:WVL524315 D589838:D589851 IZ589838:IZ589851 SV589838:SV589851 ACR589838:ACR589851 AMN589838:AMN589851 AWJ589838:AWJ589851 BGF589838:BGF589851 BQB589838:BQB589851 BZX589838:BZX589851 CJT589838:CJT589851 CTP589838:CTP589851 DDL589838:DDL589851 DNH589838:DNH589851 DXD589838:DXD589851 EGZ589838:EGZ589851 EQV589838:EQV589851 FAR589838:FAR589851 FKN589838:FKN589851 FUJ589838:FUJ589851 GEF589838:GEF589851 GOB589838:GOB589851 GXX589838:GXX589851 HHT589838:HHT589851 HRP589838:HRP589851 IBL589838:IBL589851 ILH589838:ILH589851 IVD589838:IVD589851 JEZ589838:JEZ589851 JOV589838:JOV589851 JYR589838:JYR589851 KIN589838:KIN589851 KSJ589838:KSJ589851 LCF589838:LCF589851 LMB589838:LMB589851 LVX589838:LVX589851 MFT589838:MFT589851 MPP589838:MPP589851 MZL589838:MZL589851 NJH589838:NJH589851 NTD589838:NTD589851 OCZ589838:OCZ589851 OMV589838:OMV589851 OWR589838:OWR589851 PGN589838:PGN589851 PQJ589838:PQJ589851 QAF589838:QAF589851 QKB589838:QKB589851 QTX589838:QTX589851 RDT589838:RDT589851 RNP589838:RNP589851 RXL589838:RXL589851 SHH589838:SHH589851 SRD589838:SRD589851 TAZ589838:TAZ589851 TKV589838:TKV589851 TUR589838:TUR589851 UEN589838:UEN589851 UOJ589838:UOJ589851 UYF589838:UYF589851 VIB589838:VIB589851 VRX589838:VRX589851 WBT589838:WBT589851 WLP589838:WLP589851 WVL589838:WVL589851 D655374:D655387 IZ655374:IZ655387 SV655374:SV655387 ACR655374:ACR655387 AMN655374:AMN655387 AWJ655374:AWJ655387 BGF655374:BGF655387 BQB655374:BQB655387 BZX655374:BZX655387 CJT655374:CJT655387 CTP655374:CTP655387 DDL655374:DDL655387 DNH655374:DNH655387 DXD655374:DXD655387 EGZ655374:EGZ655387 EQV655374:EQV655387 FAR655374:FAR655387 FKN655374:FKN655387 FUJ655374:FUJ655387 GEF655374:GEF655387 GOB655374:GOB655387 GXX655374:GXX655387 HHT655374:HHT655387 HRP655374:HRP655387 IBL655374:IBL655387 ILH655374:ILH655387 IVD655374:IVD655387 JEZ655374:JEZ655387 JOV655374:JOV655387 JYR655374:JYR655387 KIN655374:KIN655387 KSJ655374:KSJ655387 LCF655374:LCF655387 LMB655374:LMB655387 LVX655374:LVX655387 MFT655374:MFT655387 MPP655374:MPP655387 MZL655374:MZL655387 NJH655374:NJH655387 NTD655374:NTD655387 OCZ655374:OCZ655387 OMV655374:OMV655387 OWR655374:OWR655387 PGN655374:PGN655387 PQJ655374:PQJ655387 QAF655374:QAF655387 QKB655374:QKB655387 QTX655374:QTX655387 RDT655374:RDT655387 RNP655374:RNP655387 RXL655374:RXL655387 SHH655374:SHH655387 SRD655374:SRD655387 TAZ655374:TAZ655387 TKV655374:TKV655387 TUR655374:TUR655387 UEN655374:UEN655387 UOJ655374:UOJ655387 UYF655374:UYF655387 VIB655374:VIB655387 VRX655374:VRX655387 WBT655374:WBT655387 WLP655374:WLP655387 WVL655374:WVL655387 D720910:D720923 IZ720910:IZ720923 SV720910:SV720923 ACR720910:ACR720923 AMN720910:AMN720923 AWJ720910:AWJ720923 BGF720910:BGF720923 BQB720910:BQB720923 BZX720910:BZX720923 CJT720910:CJT720923 CTP720910:CTP720923 DDL720910:DDL720923 DNH720910:DNH720923 DXD720910:DXD720923 EGZ720910:EGZ720923 EQV720910:EQV720923 FAR720910:FAR720923 FKN720910:FKN720923 FUJ720910:FUJ720923 GEF720910:GEF720923 GOB720910:GOB720923 GXX720910:GXX720923 HHT720910:HHT720923 HRP720910:HRP720923 IBL720910:IBL720923 ILH720910:ILH720923 IVD720910:IVD720923 JEZ720910:JEZ720923 JOV720910:JOV720923 JYR720910:JYR720923 KIN720910:KIN720923 KSJ720910:KSJ720923 LCF720910:LCF720923 LMB720910:LMB720923 LVX720910:LVX720923 MFT720910:MFT720923 MPP720910:MPP720923 MZL720910:MZL720923 NJH720910:NJH720923 NTD720910:NTD720923 OCZ720910:OCZ720923 OMV720910:OMV720923 OWR720910:OWR720923 PGN720910:PGN720923 PQJ720910:PQJ720923 QAF720910:QAF720923 QKB720910:QKB720923 QTX720910:QTX720923 RDT720910:RDT720923 RNP720910:RNP720923 RXL720910:RXL720923 SHH720910:SHH720923 SRD720910:SRD720923 TAZ720910:TAZ720923 TKV720910:TKV720923 TUR720910:TUR720923 UEN720910:UEN720923 UOJ720910:UOJ720923 UYF720910:UYF720923 VIB720910:VIB720923 VRX720910:VRX720923 WBT720910:WBT720923 WLP720910:WLP720923 WVL720910:WVL720923 D786446:D786459 IZ786446:IZ786459 SV786446:SV786459 ACR786446:ACR786459 AMN786446:AMN786459 AWJ786446:AWJ786459 BGF786446:BGF786459 BQB786446:BQB786459 BZX786446:BZX786459 CJT786446:CJT786459 CTP786446:CTP786459 DDL786446:DDL786459 DNH786446:DNH786459 DXD786446:DXD786459 EGZ786446:EGZ786459 EQV786446:EQV786459 FAR786446:FAR786459 FKN786446:FKN786459 FUJ786446:FUJ786459 GEF786446:GEF786459 GOB786446:GOB786459 GXX786446:GXX786459 HHT786446:HHT786459 HRP786446:HRP786459 IBL786446:IBL786459 ILH786446:ILH786459 IVD786446:IVD786459 JEZ786446:JEZ786459 JOV786446:JOV786459 JYR786446:JYR786459 KIN786446:KIN786459 KSJ786446:KSJ786459 LCF786446:LCF786459 LMB786446:LMB786459 LVX786446:LVX786459 MFT786446:MFT786459 MPP786446:MPP786459 MZL786446:MZL786459 NJH786446:NJH786459 NTD786446:NTD786459 OCZ786446:OCZ786459 OMV786446:OMV786459 OWR786446:OWR786459 PGN786446:PGN786459 PQJ786446:PQJ786459 QAF786446:QAF786459 QKB786446:QKB786459 QTX786446:QTX786459 RDT786446:RDT786459 RNP786446:RNP786459 RXL786446:RXL786459 SHH786446:SHH786459 SRD786446:SRD786459 TAZ786446:TAZ786459 TKV786446:TKV786459 TUR786446:TUR786459 UEN786446:UEN786459 UOJ786446:UOJ786459 UYF786446:UYF786459 VIB786446:VIB786459 VRX786446:VRX786459 WBT786446:WBT786459 WLP786446:WLP786459 WVL786446:WVL786459 D851982:D851995 IZ851982:IZ851995 SV851982:SV851995 ACR851982:ACR851995 AMN851982:AMN851995 AWJ851982:AWJ851995 BGF851982:BGF851995 BQB851982:BQB851995 BZX851982:BZX851995 CJT851982:CJT851995 CTP851982:CTP851995 DDL851982:DDL851995 DNH851982:DNH851995 DXD851982:DXD851995 EGZ851982:EGZ851995 EQV851982:EQV851995 FAR851982:FAR851995 FKN851982:FKN851995 FUJ851982:FUJ851995 GEF851982:GEF851995 GOB851982:GOB851995 GXX851982:GXX851995 HHT851982:HHT851995 HRP851982:HRP851995 IBL851982:IBL851995 ILH851982:ILH851995 IVD851982:IVD851995 JEZ851982:JEZ851995 JOV851982:JOV851995 JYR851982:JYR851995 KIN851982:KIN851995 KSJ851982:KSJ851995 LCF851982:LCF851995 LMB851982:LMB851995 LVX851982:LVX851995 MFT851982:MFT851995 MPP851982:MPP851995 MZL851982:MZL851995 NJH851982:NJH851995 NTD851982:NTD851995 OCZ851982:OCZ851995 OMV851982:OMV851995 OWR851982:OWR851995 PGN851982:PGN851995 PQJ851982:PQJ851995 QAF851982:QAF851995 QKB851982:QKB851995 QTX851982:QTX851995 RDT851982:RDT851995 RNP851982:RNP851995 RXL851982:RXL851995 SHH851982:SHH851995 SRD851982:SRD851995 TAZ851982:TAZ851995 TKV851982:TKV851995 TUR851982:TUR851995 UEN851982:UEN851995 UOJ851982:UOJ851995 UYF851982:UYF851995 VIB851982:VIB851995 VRX851982:VRX851995 WBT851982:WBT851995 WLP851982:WLP851995 WVL851982:WVL851995 D917518:D917531 IZ917518:IZ917531 SV917518:SV917531 ACR917518:ACR917531 AMN917518:AMN917531 AWJ917518:AWJ917531 BGF917518:BGF917531 BQB917518:BQB917531 BZX917518:BZX917531 CJT917518:CJT917531 CTP917518:CTP917531 DDL917518:DDL917531 DNH917518:DNH917531 DXD917518:DXD917531 EGZ917518:EGZ917531 EQV917518:EQV917531 FAR917518:FAR917531 FKN917518:FKN917531 FUJ917518:FUJ917531 GEF917518:GEF917531 GOB917518:GOB917531 GXX917518:GXX917531 HHT917518:HHT917531 HRP917518:HRP917531 IBL917518:IBL917531 ILH917518:ILH917531 IVD917518:IVD917531 JEZ917518:JEZ917531 JOV917518:JOV917531 JYR917518:JYR917531 KIN917518:KIN917531 KSJ917518:KSJ917531 LCF917518:LCF917531 LMB917518:LMB917531 LVX917518:LVX917531 MFT917518:MFT917531 MPP917518:MPP917531 MZL917518:MZL917531 NJH917518:NJH917531 NTD917518:NTD917531 OCZ917518:OCZ917531 OMV917518:OMV917531 OWR917518:OWR917531 PGN917518:PGN917531 PQJ917518:PQJ917531 QAF917518:QAF917531 QKB917518:QKB917531 QTX917518:QTX917531 RDT917518:RDT917531 RNP917518:RNP917531 RXL917518:RXL917531 SHH917518:SHH917531 SRD917518:SRD917531 TAZ917518:TAZ917531 TKV917518:TKV917531 TUR917518:TUR917531 UEN917518:UEN917531 UOJ917518:UOJ917531 UYF917518:UYF917531 VIB917518:VIB917531 VRX917518:VRX917531 WBT917518:WBT917531 WLP917518:WLP917531 WVL917518:WVL917531 D983054:D983067 IZ983054:IZ983067 SV983054:SV983067 ACR983054:ACR983067 AMN983054:AMN983067 AWJ983054:AWJ983067 BGF983054:BGF983067 BQB983054:BQB983067 BZX983054:BZX983067 CJT983054:CJT983067 CTP983054:CTP983067 DDL983054:DDL983067 DNH983054:DNH983067 DXD983054:DXD983067 EGZ983054:EGZ983067 EQV983054:EQV983067 FAR983054:FAR983067 FKN983054:FKN983067 FUJ983054:FUJ983067 GEF983054:GEF983067 GOB983054:GOB983067 GXX983054:GXX983067 HHT983054:HHT983067 HRP983054:HRP983067 IBL983054:IBL983067 ILH983054:ILH983067 IVD983054:IVD983067 JEZ983054:JEZ983067 JOV983054:JOV983067 JYR983054:JYR983067 KIN983054:KIN983067 KSJ983054:KSJ983067 LCF983054:LCF983067 LMB983054:LMB983067 LVX983054:LVX983067 MFT983054:MFT983067 MPP983054:MPP983067 MZL983054:MZL983067 NJH983054:NJH983067 NTD983054:NTD983067 OCZ983054:OCZ983067 OMV983054:OMV983067 OWR983054:OWR983067 PGN983054:PGN983067 PQJ983054:PQJ983067 QAF983054:QAF983067 QKB983054:QKB983067 QTX983054:QTX983067 RDT983054:RDT983067 RNP983054:RNP983067 RXL983054:RXL983067 SHH983054:SHH983067 SRD983054:SRD983067 TAZ983054:TAZ983067 TKV983054:TKV983067 TUR983054:TUR983067 UEN983054:UEN983067 UOJ983054:UOJ983067 UYF983054:UYF983067 VIB983054:VIB983067 VRX983054:VRX983067 WBT983054:WBT983067 WLP983054:WLP983067 WVL983054:WVL983067 WVL18:WVL23 WLP18:WLP23 WBT18:WBT23 VRX18:VRX23 VIB18:VIB23 UYF18:UYF23 UOJ18:UOJ23 UEN18:UEN23 TUR18:TUR23 TKV18:TKV23 TAZ18:TAZ23 SRD18:SRD23 SHH18:SHH23 RXL18:RXL23 RNP18:RNP23 RDT18:RDT23 QTX18:QTX23 QKB18:QKB23 QAF18:QAF23 PQJ18:PQJ23 PGN18:PGN23 OWR18:OWR23 OMV18:OMV23 OCZ18:OCZ23 NTD18:NTD23 NJH18:NJH23 MZL18:MZL23 MPP18:MPP23 MFT18:MFT23 LVX18:LVX23 LMB18:LMB23 LCF18:LCF23 KSJ18:KSJ23 KIN18:KIN23 JYR18:JYR23 JOV18:JOV23 JEZ18:JEZ23 IVD18:IVD23 ILH18:ILH23 IBL18:IBL23 HRP18:HRP23 HHT18:HHT23 GXX18:GXX23 GOB18:GOB23 GEF18:GEF23 FUJ18:FUJ23 FKN18:FKN23 FAR18:FAR23 EQV18:EQV23 EGZ18:EGZ23 DXD18:DXD23 DNH18:DNH23 DDL18:DDL23 CTP18:CTP23 CJT18:CJT23 BZX18:BZX23 BQB18:BQB23 BGF18:BGF23 AWJ18:AWJ23 AMN18:AMN23 ACR18:ACR23 SV18:SV23 IZ18:IZ23 D18:D23" xr:uid="{EBD7148C-E392-41B2-8459-D2AA0D6B4E96}">
      <formula1>meses</formula1>
    </dataValidation>
    <dataValidation type="list" allowBlank="1" showInputMessage="1" showErrorMessage="1" sqref="K65550:K65564 JG65550:JG65564 TC65550:TC65564 ACY65550:ACY65564 AMU65550:AMU65564 AWQ65550:AWQ65564 BGM65550:BGM65564 BQI65550:BQI65564 CAE65550:CAE65564 CKA65550:CKA65564 CTW65550:CTW65564 DDS65550:DDS65564 DNO65550:DNO65564 DXK65550:DXK65564 EHG65550:EHG65564 ERC65550:ERC65564 FAY65550:FAY65564 FKU65550:FKU65564 FUQ65550:FUQ65564 GEM65550:GEM65564 GOI65550:GOI65564 GYE65550:GYE65564 HIA65550:HIA65564 HRW65550:HRW65564 IBS65550:IBS65564 ILO65550:ILO65564 IVK65550:IVK65564 JFG65550:JFG65564 JPC65550:JPC65564 JYY65550:JYY65564 KIU65550:KIU65564 KSQ65550:KSQ65564 LCM65550:LCM65564 LMI65550:LMI65564 LWE65550:LWE65564 MGA65550:MGA65564 MPW65550:MPW65564 MZS65550:MZS65564 NJO65550:NJO65564 NTK65550:NTK65564 ODG65550:ODG65564 ONC65550:ONC65564 OWY65550:OWY65564 PGU65550:PGU65564 PQQ65550:PQQ65564 QAM65550:QAM65564 QKI65550:QKI65564 QUE65550:QUE65564 REA65550:REA65564 RNW65550:RNW65564 RXS65550:RXS65564 SHO65550:SHO65564 SRK65550:SRK65564 TBG65550:TBG65564 TLC65550:TLC65564 TUY65550:TUY65564 UEU65550:UEU65564 UOQ65550:UOQ65564 UYM65550:UYM65564 VII65550:VII65564 VSE65550:VSE65564 WCA65550:WCA65564 WLW65550:WLW65564 WVS65550:WVS65564 K131086:K131100 JG131086:JG131100 TC131086:TC131100 ACY131086:ACY131100 AMU131086:AMU131100 AWQ131086:AWQ131100 BGM131086:BGM131100 BQI131086:BQI131100 CAE131086:CAE131100 CKA131086:CKA131100 CTW131086:CTW131100 DDS131086:DDS131100 DNO131086:DNO131100 DXK131086:DXK131100 EHG131086:EHG131100 ERC131086:ERC131100 FAY131086:FAY131100 FKU131086:FKU131100 FUQ131086:FUQ131100 GEM131086:GEM131100 GOI131086:GOI131100 GYE131086:GYE131100 HIA131086:HIA131100 HRW131086:HRW131100 IBS131086:IBS131100 ILO131086:ILO131100 IVK131086:IVK131100 JFG131086:JFG131100 JPC131086:JPC131100 JYY131086:JYY131100 KIU131086:KIU131100 KSQ131086:KSQ131100 LCM131086:LCM131100 LMI131086:LMI131100 LWE131086:LWE131100 MGA131086:MGA131100 MPW131086:MPW131100 MZS131086:MZS131100 NJO131086:NJO131100 NTK131086:NTK131100 ODG131086:ODG131100 ONC131086:ONC131100 OWY131086:OWY131100 PGU131086:PGU131100 PQQ131086:PQQ131100 QAM131086:QAM131100 QKI131086:QKI131100 QUE131086:QUE131100 REA131086:REA131100 RNW131086:RNW131100 RXS131086:RXS131100 SHO131086:SHO131100 SRK131086:SRK131100 TBG131086:TBG131100 TLC131086:TLC131100 TUY131086:TUY131100 UEU131086:UEU131100 UOQ131086:UOQ131100 UYM131086:UYM131100 VII131086:VII131100 VSE131086:VSE131100 WCA131086:WCA131100 WLW131086:WLW131100 WVS131086:WVS131100 K196622:K196636 JG196622:JG196636 TC196622:TC196636 ACY196622:ACY196636 AMU196622:AMU196636 AWQ196622:AWQ196636 BGM196622:BGM196636 BQI196622:BQI196636 CAE196622:CAE196636 CKA196622:CKA196636 CTW196622:CTW196636 DDS196622:DDS196636 DNO196622:DNO196636 DXK196622:DXK196636 EHG196622:EHG196636 ERC196622:ERC196636 FAY196622:FAY196636 FKU196622:FKU196636 FUQ196622:FUQ196636 GEM196622:GEM196636 GOI196622:GOI196636 GYE196622:GYE196636 HIA196622:HIA196636 HRW196622:HRW196636 IBS196622:IBS196636 ILO196622:ILO196636 IVK196622:IVK196636 JFG196622:JFG196636 JPC196622:JPC196636 JYY196622:JYY196636 KIU196622:KIU196636 KSQ196622:KSQ196636 LCM196622:LCM196636 LMI196622:LMI196636 LWE196622:LWE196636 MGA196622:MGA196636 MPW196622:MPW196636 MZS196622:MZS196636 NJO196622:NJO196636 NTK196622:NTK196636 ODG196622:ODG196636 ONC196622:ONC196636 OWY196622:OWY196636 PGU196622:PGU196636 PQQ196622:PQQ196636 QAM196622:QAM196636 QKI196622:QKI196636 QUE196622:QUE196636 REA196622:REA196636 RNW196622:RNW196636 RXS196622:RXS196636 SHO196622:SHO196636 SRK196622:SRK196636 TBG196622:TBG196636 TLC196622:TLC196636 TUY196622:TUY196636 UEU196622:UEU196636 UOQ196622:UOQ196636 UYM196622:UYM196636 VII196622:VII196636 VSE196622:VSE196636 WCA196622:WCA196636 WLW196622:WLW196636 WVS196622:WVS196636 K262158:K262172 JG262158:JG262172 TC262158:TC262172 ACY262158:ACY262172 AMU262158:AMU262172 AWQ262158:AWQ262172 BGM262158:BGM262172 BQI262158:BQI262172 CAE262158:CAE262172 CKA262158:CKA262172 CTW262158:CTW262172 DDS262158:DDS262172 DNO262158:DNO262172 DXK262158:DXK262172 EHG262158:EHG262172 ERC262158:ERC262172 FAY262158:FAY262172 FKU262158:FKU262172 FUQ262158:FUQ262172 GEM262158:GEM262172 GOI262158:GOI262172 GYE262158:GYE262172 HIA262158:HIA262172 HRW262158:HRW262172 IBS262158:IBS262172 ILO262158:ILO262172 IVK262158:IVK262172 JFG262158:JFG262172 JPC262158:JPC262172 JYY262158:JYY262172 KIU262158:KIU262172 KSQ262158:KSQ262172 LCM262158:LCM262172 LMI262158:LMI262172 LWE262158:LWE262172 MGA262158:MGA262172 MPW262158:MPW262172 MZS262158:MZS262172 NJO262158:NJO262172 NTK262158:NTK262172 ODG262158:ODG262172 ONC262158:ONC262172 OWY262158:OWY262172 PGU262158:PGU262172 PQQ262158:PQQ262172 QAM262158:QAM262172 QKI262158:QKI262172 QUE262158:QUE262172 REA262158:REA262172 RNW262158:RNW262172 RXS262158:RXS262172 SHO262158:SHO262172 SRK262158:SRK262172 TBG262158:TBG262172 TLC262158:TLC262172 TUY262158:TUY262172 UEU262158:UEU262172 UOQ262158:UOQ262172 UYM262158:UYM262172 VII262158:VII262172 VSE262158:VSE262172 WCA262158:WCA262172 WLW262158:WLW262172 WVS262158:WVS262172 K327694:K327708 JG327694:JG327708 TC327694:TC327708 ACY327694:ACY327708 AMU327694:AMU327708 AWQ327694:AWQ327708 BGM327694:BGM327708 BQI327694:BQI327708 CAE327694:CAE327708 CKA327694:CKA327708 CTW327694:CTW327708 DDS327694:DDS327708 DNO327694:DNO327708 DXK327694:DXK327708 EHG327694:EHG327708 ERC327694:ERC327708 FAY327694:FAY327708 FKU327694:FKU327708 FUQ327694:FUQ327708 GEM327694:GEM327708 GOI327694:GOI327708 GYE327694:GYE327708 HIA327694:HIA327708 HRW327694:HRW327708 IBS327694:IBS327708 ILO327694:ILO327708 IVK327694:IVK327708 JFG327694:JFG327708 JPC327694:JPC327708 JYY327694:JYY327708 KIU327694:KIU327708 KSQ327694:KSQ327708 LCM327694:LCM327708 LMI327694:LMI327708 LWE327694:LWE327708 MGA327694:MGA327708 MPW327694:MPW327708 MZS327694:MZS327708 NJO327694:NJO327708 NTK327694:NTK327708 ODG327694:ODG327708 ONC327694:ONC327708 OWY327694:OWY327708 PGU327694:PGU327708 PQQ327694:PQQ327708 QAM327694:QAM327708 QKI327694:QKI327708 QUE327694:QUE327708 REA327694:REA327708 RNW327694:RNW327708 RXS327694:RXS327708 SHO327694:SHO327708 SRK327694:SRK327708 TBG327694:TBG327708 TLC327694:TLC327708 TUY327694:TUY327708 UEU327694:UEU327708 UOQ327694:UOQ327708 UYM327694:UYM327708 VII327694:VII327708 VSE327694:VSE327708 WCA327694:WCA327708 WLW327694:WLW327708 WVS327694:WVS327708 K393230:K393244 JG393230:JG393244 TC393230:TC393244 ACY393230:ACY393244 AMU393230:AMU393244 AWQ393230:AWQ393244 BGM393230:BGM393244 BQI393230:BQI393244 CAE393230:CAE393244 CKA393230:CKA393244 CTW393230:CTW393244 DDS393230:DDS393244 DNO393230:DNO393244 DXK393230:DXK393244 EHG393230:EHG393244 ERC393230:ERC393244 FAY393230:FAY393244 FKU393230:FKU393244 FUQ393230:FUQ393244 GEM393230:GEM393244 GOI393230:GOI393244 GYE393230:GYE393244 HIA393230:HIA393244 HRW393230:HRW393244 IBS393230:IBS393244 ILO393230:ILO393244 IVK393230:IVK393244 JFG393230:JFG393244 JPC393230:JPC393244 JYY393230:JYY393244 KIU393230:KIU393244 KSQ393230:KSQ393244 LCM393230:LCM393244 LMI393230:LMI393244 LWE393230:LWE393244 MGA393230:MGA393244 MPW393230:MPW393244 MZS393230:MZS393244 NJO393230:NJO393244 NTK393230:NTK393244 ODG393230:ODG393244 ONC393230:ONC393244 OWY393230:OWY393244 PGU393230:PGU393244 PQQ393230:PQQ393244 QAM393230:QAM393244 QKI393230:QKI393244 QUE393230:QUE393244 REA393230:REA393244 RNW393230:RNW393244 RXS393230:RXS393244 SHO393230:SHO393244 SRK393230:SRK393244 TBG393230:TBG393244 TLC393230:TLC393244 TUY393230:TUY393244 UEU393230:UEU393244 UOQ393230:UOQ393244 UYM393230:UYM393244 VII393230:VII393244 VSE393230:VSE393244 WCA393230:WCA393244 WLW393230:WLW393244 WVS393230:WVS393244 K458766:K458780 JG458766:JG458780 TC458766:TC458780 ACY458766:ACY458780 AMU458766:AMU458780 AWQ458766:AWQ458780 BGM458766:BGM458780 BQI458766:BQI458780 CAE458766:CAE458780 CKA458766:CKA458780 CTW458766:CTW458780 DDS458766:DDS458780 DNO458766:DNO458780 DXK458766:DXK458780 EHG458766:EHG458780 ERC458766:ERC458780 FAY458766:FAY458780 FKU458766:FKU458780 FUQ458766:FUQ458780 GEM458766:GEM458780 GOI458766:GOI458780 GYE458766:GYE458780 HIA458766:HIA458780 HRW458766:HRW458780 IBS458766:IBS458780 ILO458766:ILO458780 IVK458766:IVK458780 JFG458766:JFG458780 JPC458766:JPC458780 JYY458766:JYY458780 KIU458766:KIU458780 KSQ458766:KSQ458780 LCM458766:LCM458780 LMI458766:LMI458780 LWE458766:LWE458780 MGA458766:MGA458780 MPW458766:MPW458780 MZS458766:MZS458780 NJO458766:NJO458780 NTK458766:NTK458780 ODG458766:ODG458780 ONC458766:ONC458780 OWY458766:OWY458780 PGU458766:PGU458780 PQQ458766:PQQ458780 QAM458766:QAM458780 QKI458766:QKI458780 QUE458766:QUE458780 REA458766:REA458780 RNW458766:RNW458780 RXS458766:RXS458780 SHO458766:SHO458780 SRK458766:SRK458780 TBG458766:TBG458780 TLC458766:TLC458780 TUY458766:TUY458780 UEU458766:UEU458780 UOQ458766:UOQ458780 UYM458766:UYM458780 VII458766:VII458780 VSE458766:VSE458780 WCA458766:WCA458780 WLW458766:WLW458780 WVS458766:WVS458780 K524302:K524316 JG524302:JG524316 TC524302:TC524316 ACY524302:ACY524316 AMU524302:AMU524316 AWQ524302:AWQ524316 BGM524302:BGM524316 BQI524302:BQI524316 CAE524302:CAE524316 CKA524302:CKA524316 CTW524302:CTW524316 DDS524302:DDS524316 DNO524302:DNO524316 DXK524302:DXK524316 EHG524302:EHG524316 ERC524302:ERC524316 FAY524302:FAY524316 FKU524302:FKU524316 FUQ524302:FUQ524316 GEM524302:GEM524316 GOI524302:GOI524316 GYE524302:GYE524316 HIA524302:HIA524316 HRW524302:HRW524316 IBS524302:IBS524316 ILO524302:ILO524316 IVK524302:IVK524316 JFG524302:JFG524316 JPC524302:JPC524316 JYY524302:JYY524316 KIU524302:KIU524316 KSQ524302:KSQ524316 LCM524302:LCM524316 LMI524302:LMI524316 LWE524302:LWE524316 MGA524302:MGA524316 MPW524302:MPW524316 MZS524302:MZS524316 NJO524302:NJO524316 NTK524302:NTK524316 ODG524302:ODG524316 ONC524302:ONC524316 OWY524302:OWY524316 PGU524302:PGU524316 PQQ524302:PQQ524316 QAM524302:QAM524316 QKI524302:QKI524316 QUE524302:QUE524316 REA524302:REA524316 RNW524302:RNW524316 RXS524302:RXS524316 SHO524302:SHO524316 SRK524302:SRK524316 TBG524302:TBG524316 TLC524302:TLC524316 TUY524302:TUY524316 UEU524302:UEU524316 UOQ524302:UOQ524316 UYM524302:UYM524316 VII524302:VII524316 VSE524302:VSE524316 WCA524302:WCA524316 WLW524302:WLW524316 WVS524302:WVS524316 K589838:K589852 JG589838:JG589852 TC589838:TC589852 ACY589838:ACY589852 AMU589838:AMU589852 AWQ589838:AWQ589852 BGM589838:BGM589852 BQI589838:BQI589852 CAE589838:CAE589852 CKA589838:CKA589852 CTW589838:CTW589852 DDS589838:DDS589852 DNO589838:DNO589852 DXK589838:DXK589852 EHG589838:EHG589852 ERC589838:ERC589852 FAY589838:FAY589852 FKU589838:FKU589852 FUQ589838:FUQ589852 GEM589838:GEM589852 GOI589838:GOI589852 GYE589838:GYE589852 HIA589838:HIA589852 HRW589838:HRW589852 IBS589838:IBS589852 ILO589838:ILO589852 IVK589838:IVK589852 JFG589838:JFG589852 JPC589838:JPC589852 JYY589838:JYY589852 KIU589838:KIU589852 KSQ589838:KSQ589852 LCM589838:LCM589852 LMI589838:LMI589852 LWE589838:LWE589852 MGA589838:MGA589852 MPW589838:MPW589852 MZS589838:MZS589852 NJO589838:NJO589852 NTK589838:NTK589852 ODG589838:ODG589852 ONC589838:ONC589852 OWY589838:OWY589852 PGU589838:PGU589852 PQQ589838:PQQ589852 QAM589838:QAM589852 QKI589838:QKI589852 QUE589838:QUE589852 REA589838:REA589852 RNW589838:RNW589852 RXS589838:RXS589852 SHO589838:SHO589852 SRK589838:SRK589852 TBG589838:TBG589852 TLC589838:TLC589852 TUY589838:TUY589852 UEU589838:UEU589852 UOQ589838:UOQ589852 UYM589838:UYM589852 VII589838:VII589852 VSE589838:VSE589852 WCA589838:WCA589852 WLW589838:WLW589852 WVS589838:WVS589852 K655374:K655388 JG655374:JG655388 TC655374:TC655388 ACY655374:ACY655388 AMU655374:AMU655388 AWQ655374:AWQ655388 BGM655374:BGM655388 BQI655374:BQI655388 CAE655374:CAE655388 CKA655374:CKA655388 CTW655374:CTW655388 DDS655374:DDS655388 DNO655374:DNO655388 DXK655374:DXK655388 EHG655374:EHG655388 ERC655374:ERC655388 FAY655374:FAY655388 FKU655374:FKU655388 FUQ655374:FUQ655388 GEM655374:GEM655388 GOI655374:GOI655388 GYE655374:GYE655388 HIA655374:HIA655388 HRW655374:HRW655388 IBS655374:IBS655388 ILO655374:ILO655388 IVK655374:IVK655388 JFG655374:JFG655388 JPC655374:JPC655388 JYY655374:JYY655388 KIU655374:KIU655388 KSQ655374:KSQ655388 LCM655374:LCM655388 LMI655374:LMI655388 LWE655374:LWE655388 MGA655374:MGA655388 MPW655374:MPW655388 MZS655374:MZS655388 NJO655374:NJO655388 NTK655374:NTK655388 ODG655374:ODG655388 ONC655374:ONC655388 OWY655374:OWY655388 PGU655374:PGU655388 PQQ655374:PQQ655388 QAM655374:QAM655388 QKI655374:QKI655388 QUE655374:QUE655388 REA655374:REA655388 RNW655374:RNW655388 RXS655374:RXS655388 SHO655374:SHO655388 SRK655374:SRK655388 TBG655374:TBG655388 TLC655374:TLC655388 TUY655374:TUY655388 UEU655374:UEU655388 UOQ655374:UOQ655388 UYM655374:UYM655388 VII655374:VII655388 VSE655374:VSE655388 WCA655374:WCA655388 WLW655374:WLW655388 WVS655374:WVS655388 K720910:K720924 JG720910:JG720924 TC720910:TC720924 ACY720910:ACY720924 AMU720910:AMU720924 AWQ720910:AWQ720924 BGM720910:BGM720924 BQI720910:BQI720924 CAE720910:CAE720924 CKA720910:CKA720924 CTW720910:CTW720924 DDS720910:DDS720924 DNO720910:DNO720924 DXK720910:DXK720924 EHG720910:EHG720924 ERC720910:ERC720924 FAY720910:FAY720924 FKU720910:FKU720924 FUQ720910:FUQ720924 GEM720910:GEM720924 GOI720910:GOI720924 GYE720910:GYE720924 HIA720910:HIA720924 HRW720910:HRW720924 IBS720910:IBS720924 ILO720910:ILO720924 IVK720910:IVK720924 JFG720910:JFG720924 JPC720910:JPC720924 JYY720910:JYY720924 KIU720910:KIU720924 KSQ720910:KSQ720924 LCM720910:LCM720924 LMI720910:LMI720924 LWE720910:LWE720924 MGA720910:MGA720924 MPW720910:MPW720924 MZS720910:MZS720924 NJO720910:NJO720924 NTK720910:NTK720924 ODG720910:ODG720924 ONC720910:ONC720924 OWY720910:OWY720924 PGU720910:PGU720924 PQQ720910:PQQ720924 QAM720910:QAM720924 QKI720910:QKI720924 QUE720910:QUE720924 REA720910:REA720924 RNW720910:RNW720924 RXS720910:RXS720924 SHO720910:SHO720924 SRK720910:SRK720924 TBG720910:TBG720924 TLC720910:TLC720924 TUY720910:TUY720924 UEU720910:UEU720924 UOQ720910:UOQ720924 UYM720910:UYM720924 VII720910:VII720924 VSE720910:VSE720924 WCA720910:WCA720924 WLW720910:WLW720924 WVS720910:WVS720924 K786446:K786460 JG786446:JG786460 TC786446:TC786460 ACY786446:ACY786460 AMU786446:AMU786460 AWQ786446:AWQ786460 BGM786446:BGM786460 BQI786446:BQI786460 CAE786446:CAE786460 CKA786446:CKA786460 CTW786446:CTW786460 DDS786446:DDS786460 DNO786446:DNO786460 DXK786446:DXK786460 EHG786446:EHG786460 ERC786446:ERC786460 FAY786446:FAY786460 FKU786446:FKU786460 FUQ786446:FUQ786460 GEM786446:GEM786460 GOI786446:GOI786460 GYE786446:GYE786460 HIA786446:HIA786460 HRW786446:HRW786460 IBS786446:IBS786460 ILO786446:ILO786460 IVK786446:IVK786460 JFG786446:JFG786460 JPC786446:JPC786460 JYY786446:JYY786460 KIU786446:KIU786460 KSQ786446:KSQ786460 LCM786446:LCM786460 LMI786446:LMI786460 LWE786446:LWE786460 MGA786446:MGA786460 MPW786446:MPW786460 MZS786446:MZS786460 NJO786446:NJO786460 NTK786446:NTK786460 ODG786446:ODG786460 ONC786446:ONC786460 OWY786446:OWY786460 PGU786446:PGU786460 PQQ786446:PQQ786460 QAM786446:QAM786460 QKI786446:QKI786460 QUE786446:QUE786460 REA786446:REA786460 RNW786446:RNW786460 RXS786446:RXS786460 SHO786446:SHO786460 SRK786446:SRK786460 TBG786446:TBG786460 TLC786446:TLC786460 TUY786446:TUY786460 UEU786446:UEU786460 UOQ786446:UOQ786460 UYM786446:UYM786460 VII786446:VII786460 VSE786446:VSE786460 WCA786446:WCA786460 WLW786446:WLW786460 WVS786446:WVS786460 K851982:K851996 JG851982:JG851996 TC851982:TC851996 ACY851982:ACY851996 AMU851982:AMU851996 AWQ851982:AWQ851996 BGM851982:BGM851996 BQI851982:BQI851996 CAE851982:CAE851996 CKA851982:CKA851996 CTW851982:CTW851996 DDS851982:DDS851996 DNO851982:DNO851996 DXK851982:DXK851996 EHG851982:EHG851996 ERC851982:ERC851996 FAY851982:FAY851996 FKU851982:FKU851996 FUQ851982:FUQ851996 GEM851982:GEM851996 GOI851982:GOI851996 GYE851982:GYE851996 HIA851982:HIA851996 HRW851982:HRW851996 IBS851982:IBS851996 ILO851982:ILO851996 IVK851982:IVK851996 JFG851982:JFG851996 JPC851982:JPC851996 JYY851982:JYY851996 KIU851982:KIU851996 KSQ851982:KSQ851996 LCM851982:LCM851996 LMI851982:LMI851996 LWE851982:LWE851996 MGA851982:MGA851996 MPW851982:MPW851996 MZS851982:MZS851996 NJO851982:NJO851996 NTK851982:NTK851996 ODG851982:ODG851996 ONC851982:ONC851996 OWY851982:OWY851996 PGU851982:PGU851996 PQQ851982:PQQ851996 QAM851982:QAM851996 QKI851982:QKI851996 QUE851982:QUE851996 REA851982:REA851996 RNW851982:RNW851996 RXS851982:RXS851996 SHO851982:SHO851996 SRK851982:SRK851996 TBG851982:TBG851996 TLC851982:TLC851996 TUY851982:TUY851996 UEU851982:UEU851996 UOQ851982:UOQ851996 UYM851982:UYM851996 VII851982:VII851996 VSE851982:VSE851996 WCA851982:WCA851996 WLW851982:WLW851996 WVS851982:WVS851996 K917518:K917532 JG917518:JG917532 TC917518:TC917532 ACY917518:ACY917532 AMU917518:AMU917532 AWQ917518:AWQ917532 BGM917518:BGM917532 BQI917518:BQI917532 CAE917518:CAE917532 CKA917518:CKA917532 CTW917518:CTW917532 DDS917518:DDS917532 DNO917518:DNO917532 DXK917518:DXK917532 EHG917518:EHG917532 ERC917518:ERC917532 FAY917518:FAY917532 FKU917518:FKU917532 FUQ917518:FUQ917532 GEM917518:GEM917532 GOI917518:GOI917532 GYE917518:GYE917532 HIA917518:HIA917532 HRW917518:HRW917532 IBS917518:IBS917532 ILO917518:ILO917532 IVK917518:IVK917532 JFG917518:JFG917532 JPC917518:JPC917532 JYY917518:JYY917532 KIU917518:KIU917532 KSQ917518:KSQ917532 LCM917518:LCM917532 LMI917518:LMI917532 LWE917518:LWE917532 MGA917518:MGA917532 MPW917518:MPW917532 MZS917518:MZS917532 NJO917518:NJO917532 NTK917518:NTK917532 ODG917518:ODG917532 ONC917518:ONC917532 OWY917518:OWY917532 PGU917518:PGU917532 PQQ917518:PQQ917532 QAM917518:QAM917532 QKI917518:QKI917532 QUE917518:QUE917532 REA917518:REA917532 RNW917518:RNW917532 RXS917518:RXS917532 SHO917518:SHO917532 SRK917518:SRK917532 TBG917518:TBG917532 TLC917518:TLC917532 TUY917518:TUY917532 UEU917518:UEU917532 UOQ917518:UOQ917532 UYM917518:UYM917532 VII917518:VII917532 VSE917518:VSE917532 WCA917518:WCA917532 WLW917518:WLW917532 WVS917518:WVS917532 K983054:K983068 JG983054:JG983068 TC983054:TC983068 ACY983054:ACY983068 AMU983054:AMU983068 AWQ983054:AWQ983068 BGM983054:BGM983068 BQI983054:BQI983068 CAE983054:CAE983068 CKA983054:CKA983068 CTW983054:CTW983068 DDS983054:DDS983068 DNO983054:DNO983068 DXK983054:DXK983068 EHG983054:EHG983068 ERC983054:ERC983068 FAY983054:FAY983068 FKU983054:FKU983068 FUQ983054:FUQ983068 GEM983054:GEM983068 GOI983054:GOI983068 GYE983054:GYE983068 HIA983054:HIA983068 HRW983054:HRW983068 IBS983054:IBS983068 ILO983054:ILO983068 IVK983054:IVK983068 JFG983054:JFG983068 JPC983054:JPC983068 JYY983054:JYY983068 KIU983054:KIU983068 KSQ983054:KSQ983068 LCM983054:LCM983068 LMI983054:LMI983068 LWE983054:LWE983068 MGA983054:MGA983068 MPW983054:MPW983068 MZS983054:MZS983068 NJO983054:NJO983068 NTK983054:NTK983068 ODG983054:ODG983068 ONC983054:ONC983068 OWY983054:OWY983068 PGU983054:PGU983068 PQQ983054:PQQ983068 QAM983054:QAM983068 QKI983054:QKI983068 QUE983054:QUE983068 REA983054:REA983068 RNW983054:RNW983068 RXS983054:RXS983068 SHO983054:SHO983068 SRK983054:SRK983068 TBG983054:TBG983068 TLC983054:TLC983068 TUY983054:TUY983068 UEU983054:UEU983068 UOQ983054:UOQ983068 UYM983054:UYM983068 VII983054:VII983068 VSE983054:VSE983068 WCA983054:WCA983068 WLW983054:WLW983068 WVS983054:WVS983068 K18:K24 JG18:JG24 TC18:TC24 ACY18:ACY24 AMU18:AMU24 AWQ18:AWQ24 BGM18:BGM24 BQI18:BQI24 CAE18:CAE24 CKA18:CKA24 CTW18:CTW24 DDS18:DDS24 DNO18:DNO24 DXK18:DXK24 EHG18:EHG24 ERC18:ERC24 FAY18:FAY24 FKU18:FKU24 FUQ18:FUQ24 GEM18:GEM24 GOI18:GOI24 GYE18:GYE24 HIA18:HIA24 HRW18:HRW24 IBS18:IBS24 ILO18:ILO24 IVK18:IVK24 JFG18:JFG24 JPC18:JPC24 JYY18:JYY24 KIU18:KIU24 KSQ18:KSQ24 LCM18:LCM24 LMI18:LMI24 LWE18:LWE24 MGA18:MGA24 MPW18:MPW24 MZS18:MZS24 NJO18:NJO24 NTK18:NTK24 ODG18:ODG24 ONC18:ONC24 OWY18:OWY24 PGU18:PGU24 PQQ18:PQQ24 QAM18:QAM24 QKI18:QKI24 QUE18:QUE24 REA18:REA24 RNW18:RNW24 RXS18:RXS24 SHO18:SHO24 SRK18:SRK24 TBG18:TBG24 TLC18:TLC24 TUY18:TUY24 UEU18:UEU24 UOQ18:UOQ24 UYM18:UYM24 VII18:VII24 VSE18:VSE24 WCA18:WCA24 WLW18:WLW24 WVS18:WVS24" xr:uid="{CF22FF4E-F3EB-446F-961D-84B9A9BF43DC}">
      <formula1>vfestado</formula1>
    </dataValidation>
    <dataValidation type="list" allowBlank="1" showInputMessage="1" showErrorMessage="1" sqref="J65550:J65564 JF65550:JF65564 TB65550:TB65564 ACX65550:ACX65564 AMT65550:AMT65564 AWP65550:AWP65564 BGL65550:BGL65564 BQH65550:BQH65564 CAD65550:CAD65564 CJZ65550:CJZ65564 CTV65550:CTV65564 DDR65550:DDR65564 DNN65550:DNN65564 DXJ65550:DXJ65564 EHF65550:EHF65564 ERB65550:ERB65564 FAX65550:FAX65564 FKT65550:FKT65564 FUP65550:FUP65564 GEL65550:GEL65564 GOH65550:GOH65564 GYD65550:GYD65564 HHZ65550:HHZ65564 HRV65550:HRV65564 IBR65550:IBR65564 ILN65550:ILN65564 IVJ65550:IVJ65564 JFF65550:JFF65564 JPB65550:JPB65564 JYX65550:JYX65564 KIT65550:KIT65564 KSP65550:KSP65564 LCL65550:LCL65564 LMH65550:LMH65564 LWD65550:LWD65564 MFZ65550:MFZ65564 MPV65550:MPV65564 MZR65550:MZR65564 NJN65550:NJN65564 NTJ65550:NTJ65564 ODF65550:ODF65564 ONB65550:ONB65564 OWX65550:OWX65564 PGT65550:PGT65564 PQP65550:PQP65564 QAL65550:QAL65564 QKH65550:QKH65564 QUD65550:QUD65564 RDZ65550:RDZ65564 RNV65550:RNV65564 RXR65550:RXR65564 SHN65550:SHN65564 SRJ65550:SRJ65564 TBF65550:TBF65564 TLB65550:TLB65564 TUX65550:TUX65564 UET65550:UET65564 UOP65550:UOP65564 UYL65550:UYL65564 VIH65550:VIH65564 VSD65550:VSD65564 WBZ65550:WBZ65564 WLV65550:WLV65564 WVR65550:WVR65564 J131086:J131100 JF131086:JF131100 TB131086:TB131100 ACX131086:ACX131100 AMT131086:AMT131100 AWP131086:AWP131100 BGL131086:BGL131100 BQH131086:BQH131100 CAD131086:CAD131100 CJZ131086:CJZ131100 CTV131086:CTV131100 DDR131086:DDR131100 DNN131086:DNN131100 DXJ131086:DXJ131100 EHF131086:EHF131100 ERB131086:ERB131100 FAX131086:FAX131100 FKT131086:FKT131100 FUP131086:FUP131100 GEL131086:GEL131100 GOH131086:GOH131100 GYD131086:GYD131100 HHZ131086:HHZ131100 HRV131086:HRV131100 IBR131086:IBR131100 ILN131086:ILN131100 IVJ131086:IVJ131100 JFF131086:JFF131100 JPB131086:JPB131100 JYX131086:JYX131100 KIT131086:KIT131100 KSP131086:KSP131100 LCL131086:LCL131100 LMH131086:LMH131100 LWD131086:LWD131100 MFZ131086:MFZ131100 MPV131086:MPV131100 MZR131086:MZR131100 NJN131086:NJN131100 NTJ131086:NTJ131100 ODF131086:ODF131100 ONB131086:ONB131100 OWX131086:OWX131100 PGT131086:PGT131100 PQP131086:PQP131100 QAL131086:QAL131100 QKH131086:QKH131100 QUD131086:QUD131100 RDZ131086:RDZ131100 RNV131086:RNV131100 RXR131086:RXR131100 SHN131086:SHN131100 SRJ131086:SRJ131100 TBF131086:TBF131100 TLB131086:TLB131100 TUX131086:TUX131100 UET131086:UET131100 UOP131086:UOP131100 UYL131086:UYL131100 VIH131086:VIH131100 VSD131086:VSD131100 WBZ131086:WBZ131100 WLV131086:WLV131100 WVR131086:WVR131100 J196622:J196636 JF196622:JF196636 TB196622:TB196636 ACX196622:ACX196636 AMT196622:AMT196636 AWP196622:AWP196636 BGL196622:BGL196636 BQH196622:BQH196636 CAD196622:CAD196636 CJZ196622:CJZ196636 CTV196622:CTV196636 DDR196622:DDR196636 DNN196622:DNN196636 DXJ196622:DXJ196636 EHF196622:EHF196636 ERB196622:ERB196636 FAX196622:FAX196636 FKT196622:FKT196636 FUP196622:FUP196636 GEL196622:GEL196636 GOH196622:GOH196636 GYD196622:GYD196636 HHZ196622:HHZ196636 HRV196622:HRV196636 IBR196622:IBR196636 ILN196622:ILN196636 IVJ196622:IVJ196636 JFF196622:JFF196636 JPB196622:JPB196636 JYX196622:JYX196636 KIT196622:KIT196636 KSP196622:KSP196636 LCL196622:LCL196636 LMH196622:LMH196636 LWD196622:LWD196636 MFZ196622:MFZ196636 MPV196622:MPV196636 MZR196622:MZR196636 NJN196622:NJN196636 NTJ196622:NTJ196636 ODF196622:ODF196636 ONB196622:ONB196636 OWX196622:OWX196636 PGT196622:PGT196636 PQP196622:PQP196636 QAL196622:QAL196636 QKH196622:QKH196636 QUD196622:QUD196636 RDZ196622:RDZ196636 RNV196622:RNV196636 RXR196622:RXR196636 SHN196622:SHN196636 SRJ196622:SRJ196636 TBF196622:TBF196636 TLB196622:TLB196636 TUX196622:TUX196636 UET196622:UET196636 UOP196622:UOP196636 UYL196622:UYL196636 VIH196622:VIH196636 VSD196622:VSD196636 WBZ196622:WBZ196636 WLV196622:WLV196636 WVR196622:WVR196636 J262158:J262172 JF262158:JF262172 TB262158:TB262172 ACX262158:ACX262172 AMT262158:AMT262172 AWP262158:AWP262172 BGL262158:BGL262172 BQH262158:BQH262172 CAD262158:CAD262172 CJZ262158:CJZ262172 CTV262158:CTV262172 DDR262158:DDR262172 DNN262158:DNN262172 DXJ262158:DXJ262172 EHF262158:EHF262172 ERB262158:ERB262172 FAX262158:FAX262172 FKT262158:FKT262172 FUP262158:FUP262172 GEL262158:GEL262172 GOH262158:GOH262172 GYD262158:GYD262172 HHZ262158:HHZ262172 HRV262158:HRV262172 IBR262158:IBR262172 ILN262158:ILN262172 IVJ262158:IVJ262172 JFF262158:JFF262172 JPB262158:JPB262172 JYX262158:JYX262172 KIT262158:KIT262172 KSP262158:KSP262172 LCL262158:LCL262172 LMH262158:LMH262172 LWD262158:LWD262172 MFZ262158:MFZ262172 MPV262158:MPV262172 MZR262158:MZR262172 NJN262158:NJN262172 NTJ262158:NTJ262172 ODF262158:ODF262172 ONB262158:ONB262172 OWX262158:OWX262172 PGT262158:PGT262172 PQP262158:PQP262172 QAL262158:QAL262172 QKH262158:QKH262172 QUD262158:QUD262172 RDZ262158:RDZ262172 RNV262158:RNV262172 RXR262158:RXR262172 SHN262158:SHN262172 SRJ262158:SRJ262172 TBF262158:TBF262172 TLB262158:TLB262172 TUX262158:TUX262172 UET262158:UET262172 UOP262158:UOP262172 UYL262158:UYL262172 VIH262158:VIH262172 VSD262158:VSD262172 WBZ262158:WBZ262172 WLV262158:WLV262172 WVR262158:WVR262172 J327694:J327708 JF327694:JF327708 TB327694:TB327708 ACX327694:ACX327708 AMT327694:AMT327708 AWP327694:AWP327708 BGL327694:BGL327708 BQH327694:BQH327708 CAD327694:CAD327708 CJZ327694:CJZ327708 CTV327694:CTV327708 DDR327694:DDR327708 DNN327694:DNN327708 DXJ327694:DXJ327708 EHF327694:EHF327708 ERB327694:ERB327708 FAX327694:FAX327708 FKT327694:FKT327708 FUP327694:FUP327708 GEL327694:GEL327708 GOH327694:GOH327708 GYD327694:GYD327708 HHZ327694:HHZ327708 HRV327694:HRV327708 IBR327694:IBR327708 ILN327694:ILN327708 IVJ327694:IVJ327708 JFF327694:JFF327708 JPB327694:JPB327708 JYX327694:JYX327708 KIT327694:KIT327708 KSP327694:KSP327708 LCL327694:LCL327708 LMH327694:LMH327708 LWD327694:LWD327708 MFZ327694:MFZ327708 MPV327694:MPV327708 MZR327694:MZR327708 NJN327694:NJN327708 NTJ327694:NTJ327708 ODF327694:ODF327708 ONB327694:ONB327708 OWX327694:OWX327708 PGT327694:PGT327708 PQP327694:PQP327708 QAL327694:QAL327708 QKH327694:QKH327708 QUD327694:QUD327708 RDZ327694:RDZ327708 RNV327694:RNV327708 RXR327694:RXR327708 SHN327694:SHN327708 SRJ327694:SRJ327708 TBF327694:TBF327708 TLB327694:TLB327708 TUX327694:TUX327708 UET327694:UET327708 UOP327694:UOP327708 UYL327694:UYL327708 VIH327694:VIH327708 VSD327694:VSD327708 WBZ327694:WBZ327708 WLV327694:WLV327708 WVR327694:WVR327708 J393230:J393244 JF393230:JF393244 TB393230:TB393244 ACX393230:ACX393244 AMT393230:AMT393244 AWP393230:AWP393244 BGL393230:BGL393244 BQH393230:BQH393244 CAD393230:CAD393244 CJZ393230:CJZ393244 CTV393230:CTV393244 DDR393230:DDR393244 DNN393230:DNN393244 DXJ393230:DXJ393244 EHF393230:EHF393244 ERB393230:ERB393244 FAX393230:FAX393244 FKT393230:FKT393244 FUP393230:FUP393244 GEL393230:GEL393244 GOH393230:GOH393244 GYD393230:GYD393244 HHZ393230:HHZ393244 HRV393230:HRV393244 IBR393230:IBR393244 ILN393230:ILN393244 IVJ393230:IVJ393244 JFF393230:JFF393244 JPB393230:JPB393244 JYX393230:JYX393244 KIT393230:KIT393244 KSP393230:KSP393244 LCL393230:LCL393244 LMH393230:LMH393244 LWD393230:LWD393244 MFZ393230:MFZ393244 MPV393230:MPV393244 MZR393230:MZR393244 NJN393230:NJN393244 NTJ393230:NTJ393244 ODF393230:ODF393244 ONB393230:ONB393244 OWX393230:OWX393244 PGT393230:PGT393244 PQP393230:PQP393244 QAL393230:QAL393244 QKH393230:QKH393244 QUD393230:QUD393244 RDZ393230:RDZ393244 RNV393230:RNV393244 RXR393230:RXR393244 SHN393230:SHN393244 SRJ393230:SRJ393244 TBF393230:TBF393244 TLB393230:TLB393244 TUX393230:TUX393244 UET393230:UET393244 UOP393230:UOP393244 UYL393230:UYL393244 VIH393230:VIH393244 VSD393230:VSD393244 WBZ393230:WBZ393244 WLV393230:WLV393244 WVR393230:WVR393244 J458766:J458780 JF458766:JF458780 TB458766:TB458780 ACX458766:ACX458780 AMT458766:AMT458780 AWP458766:AWP458780 BGL458766:BGL458780 BQH458766:BQH458780 CAD458766:CAD458780 CJZ458766:CJZ458780 CTV458766:CTV458780 DDR458766:DDR458780 DNN458766:DNN458780 DXJ458766:DXJ458780 EHF458766:EHF458780 ERB458766:ERB458780 FAX458766:FAX458780 FKT458766:FKT458780 FUP458766:FUP458780 GEL458766:GEL458780 GOH458766:GOH458780 GYD458766:GYD458780 HHZ458766:HHZ458780 HRV458766:HRV458780 IBR458766:IBR458780 ILN458766:ILN458780 IVJ458766:IVJ458780 JFF458766:JFF458780 JPB458766:JPB458780 JYX458766:JYX458780 KIT458766:KIT458780 KSP458766:KSP458780 LCL458766:LCL458780 LMH458766:LMH458780 LWD458766:LWD458780 MFZ458766:MFZ458780 MPV458766:MPV458780 MZR458766:MZR458780 NJN458766:NJN458780 NTJ458766:NTJ458780 ODF458766:ODF458780 ONB458766:ONB458780 OWX458766:OWX458780 PGT458766:PGT458780 PQP458766:PQP458780 QAL458766:QAL458780 QKH458766:QKH458780 QUD458766:QUD458780 RDZ458766:RDZ458780 RNV458766:RNV458780 RXR458766:RXR458780 SHN458766:SHN458780 SRJ458766:SRJ458780 TBF458766:TBF458780 TLB458766:TLB458780 TUX458766:TUX458780 UET458766:UET458780 UOP458766:UOP458780 UYL458766:UYL458780 VIH458766:VIH458780 VSD458766:VSD458780 WBZ458766:WBZ458780 WLV458766:WLV458780 WVR458766:WVR458780 J524302:J524316 JF524302:JF524316 TB524302:TB524316 ACX524302:ACX524316 AMT524302:AMT524316 AWP524302:AWP524316 BGL524302:BGL524316 BQH524302:BQH524316 CAD524302:CAD524316 CJZ524302:CJZ524316 CTV524302:CTV524316 DDR524302:DDR524316 DNN524302:DNN524316 DXJ524302:DXJ524316 EHF524302:EHF524316 ERB524302:ERB524316 FAX524302:FAX524316 FKT524302:FKT524316 FUP524302:FUP524316 GEL524302:GEL524316 GOH524302:GOH524316 GYD524302:GYD524316 HHZ524302:HHZ524316 HRV524302:HRV524316 IBR524302:IBR524316 ILN524302:ILN524316 IVJ524302:IVJ524316 JFF524302:JFF524316 JPB524302:JPB524316 JYX524302:JYX524316 KIT524302:KIT524316 KSP524302:KSP524316 LCL524302:LCL524316 LMH524302:LMH524316 LWD524302:LWD524316 MFZ524302:MFZ524316 MPV524302:MPV524316 MZR524302:MZR524316 NJN524302:NJN524316 NTJ524302:NTJ524316 ODF524302:ODF524316 ONB524302:ONB524316 OWX524302:OWX524316 PGT524302:PGT524316 PQP524302:PQP524316 QAL524302:QAL524316 QKH524302:QKH524316 QUD524302:QUD524316 RDZ524302:RDZ524316 RNV524302:RNV524316 RXR524302:RXR524316 SHN524302:SHN524316 SRJ524302:SRJ524316 TBF524302:TBF524316 TLB524302:TLB524316 TUX524302:TUX524316 UET524302:UET524316 UOP524302:UOP524316 UYL524302:UYL524316 VIH524302:VIH524316 VSD524302:VSD524316 WBZ524302:WBZ524316 WLV524302:WLV524316 WVR524302:WVR524316 J589838:J589852 JF589838:JF589852 TB589838:TB589852 ACX589838:ACX589852 AMT589838:AMT589852 AWP589838:AWP589852 BGL589838:BGL589852 BQH589838:BQH589852 CAD589838:CAD589852 CJZ589838:CJZ589852 CTV589838:CTV589852 DDR589838:DDR589852 DNN589838:DNN589852 DXJ589838:DXJ589852 EHF589838:EHF589852 ERB589838:ERB589852 FAX589838:FAX589852 FKT589838:FKT589852 FUP589838:FUP589852 GEL589838:GEL589852 GOH589838:GOH589852 GYD589838:GYD589852 HHZ589838:HHZ589852 HRV589838:HRV589852 IBR589838:IBR589852 ILN589838:ILN589852 IVJ589838:IVJ589852 JFF589838:JFF589852 JPB589838:JPB589852 JYX589838:JYX589852 KIT589838:KIT589852 KSP589838:KSP589852 LCL589838:LCL589852 LMH589838:LMH589852 LWD589838:LWD589852 MFZ589838:MFZ589852 MPV589838:MPV589852 MZR589838:MZR589852 NJN589838:NJN589852 NTJ589838:NTJ589852 ODF589838:ODF589852 ONB589838:ONB589852 OWX589838:OWX589852 PGT589838:PGT589852 PQP589838:PQP589852 QAL589838:QAL589852 QKH589838:QKH589852 QUD589838:QUD589852 RDZ589838:RDZ589852 RNV589838:RNV589852 RXR589838:RXR589852 SHN589838:SHN589852 SRJ589838:SRJ589852 TBF589838:TBF589852 TLB589838:TLB589852 TUX589838:TUX589852 UET589838:UET589852 UOP589838:UOP589852 UYL589838:UYL589852 VIH589838:VIH589852 VSD589838:VSD589852 WBZ589838:WBZ589852 WLV589838:WLV589852 WVR589838:WVR589852 J655374:J655388 JF655374:JF655388 TB655374:TB655388 ACX655374:ACX655388 AMT655374:AMT655388 AWP655374:AWP655388 BGL655374:BGL655388 BQH655374:BQH655388 CAD655374:CAD655388 CJZ655374:CJZ655388 CTV655374:CTV655388 DDR655374:DDR655388 DNN655374:DNN655388 DXJ655374:DXJ655388 EHF655374:EHF655388 ERB655374:ERB655388 FAX655374:FAX655388 FKT655374:FKT655388 FUP655374:FUP655388 GEL655374:GEL655388 GOH655374:GOH655388 GYD655374:GYD655388 HHZ655374:HHZ655388 HRV655374:HRV655388 IBR655374:IBR655388 ILN655374:ILN655388 IVJ655374:IVJ655388 JFF655374:JFF655388 JPB655374:JPB655388 JYX655374:JYX655388 KIT655374:KIT655388 KSP655374:KSP655388 LCL655374:LCL655388 LMH655374:LMH655388 LWD655374:LWD655388 MFZ655374:MFZ655388 MPV655374:MPV655388 MZR655374:MZR655388 NJN655374:NJN655388 NTJ655374:NTJ655388 ODF655374:ODF655388 ONB655374:ONB655388 OWX655374:OWX655388 PGT655374:PGT655388 PQP655374:PQP655388 QAL655374:QAL655388 QKH655374:QKH655388 QUD655374:QUD655388 RDZ655374:RDZ655388 RNV655374:RNV655388 RXR655374:RXR655388 SHN655374:SHN655388 SRJ655374:SRJ655388 TBF655374:TBF655388 TLB655374:TLB655388 TUX655374:TUX655388 UET655374:UET655388 UOP655374:UOP655388 UYL655374:UYL655388 VIH655374:VIH655388 VSD655374:VSD655388 WBZ655374:WBZ655388 WLV655374:WLV655388 WVR655374:WVR655388 J720910:J720924 JF720910:JF720924 TB720910:TB720924 ACX720910:ACX720924 AMT720910:AMT720924 AWP720910:AWP720924 BGL720910:BGL720924 BQH720910:BQH720924 CAD720910:CAD720924 CJZ720910:CJZ720924 CTV720910:CTV720924 DDR720910:DDR720924 DNN720910:DNN720924 DXJ720910:DXJ720924 EHF720910:EHF720924 ERB720910:ERB720924 FAX720910:FAX720924 FKT720910:FKT720924 FUP720910:FUP720924 GEL720910:GEL720924 GOH720910:GOH720924 GYD720910:GYD720924 HHZ720910:HHZ720924 HRV720910:HRV720924 IBR720910:IBR720924 ILN720910:ILN720924 IVJ720910:IVJ720924 JFF720910:JFF720924 JPB720910:JPB720924 JYX720910:JYX720924 KIT720910:KIT720924 KSP720910:KSP720924 LCL720910:LCL720924 LMH720910:LMH720924 LWD720910:LWD720924 MFZ720910:MFZ720924 MPV720910:MPV720924 MZR720910:MZR720924 NJN720910:NJN720924 NTJ720910:NTJ720924 ODF720910:ODF720924 ONB720910:ONB720924 OWX720910:OWX720924 PGT720910:PGT720924 PQP720910:PQP720924 QAL720910:QAL720924 QKH720910:QKH720924 QUD720910:QUD720924 RDZ720910:RDZ720924 RNV720910:RNV720924 RXR720910:RXR720924 SHN720910:SHN720924 SRJ720910:SRJ720924 TBF720910:TBF720924 TLB720910:TLB720924 TUX720910:TUX720924 UET720910:UET720924 UOP720910:UOP720924 UYL720910:UYL720924 VIH720910:VIH720924 VSD720910:VSD720924 WBZ720910:WBZ720924 WLV720910:WLV720924 WVR720910:WVR720924 J786446:J786460 JF786446:JF786460 TB786446:TB786460 ACX786446:ACX786460 AMT786446:AMT786460 AWP786446:AWP786460 BGL786446:BGL786460 BQH786446:BQH786460 CAD786446:CAD786460 CJZ786446:CJZ786460 CTV786446:CTV786460 DDR786446:DDR786460 DNN786446:DNN786460 DXJ786446:DXJ786460 EHF786446:EHF786460 ERB786446:ERB786460 FAX786446:FAX786460 FKT786446:FKT786460 FUP786446:FUP786460 GEL786446:GEL786460 GOH786446:GOH786460 GYD786446:GYD786460 HHZ786446:HHZ786460 HRV786446:HRV786460 IBR786446:IBR786460 ILN786446:ILN786460 IVJ786446:IVJ786460 JFF786446:JFF786460 JPB786446:JPB786460 JYX786446:JYX786460 KIT786446:KIT786460 KSP786446:KSP786460 LCL786446:LCL786460 LMH786446:LMH786460 LWD786446:LWD786460 MFZ786446:MFZ786460 MPV786446:MPV786460 MZR786446:MZR786460 NJN786446:NJN786460 NTJ786446:NTJ786460 ODF786446:ODF786460 ONB786446:ONB786460 OWX786446:OWX786460 PGT786446:PGT786460 PQP786446:PQP786460 QAL786446:QAL786460 QKH786446:QKH786460 QUD786446:QUD786460 RDZ786446:RDZ786460 RNV786446:RNV786460 RXR786446:RXR786460 SHN786446:SHN786460 SRJ786446:SRJ786460 TBF786446:TBF786460 TLB786446:TLB786460 TUX786446:TUX786460 UET786446:UET786460 UOP786446:UOP786460 UYL786446:UYL786460 VIH786446:VIH786460 VSD786446:VSD786460 WBZ786446:WBZ786460 WLV786446:WLV786460 WVR786446:WVR786460 J851982:J851996 JF851982:JF851996 TB851982:TB851996 ACX851982:ACX851996 AMT851982:AMT851996 AWP851982:AWP851996 BGL851982:BGL851996 BQH851982:BQH851996 CAD851982:CAD851996 CJZ851982:CJZ851996 CTV851982:CTV851996 DDR851982:DDR851996 DNN851982:DNN851996 DXJ851982:DXJ851996 EHF851982:EHF851996 ERB851982:ERB851996 FAX851982:FAX851996 FKT851982:FKT851996 FUP851982:FUP851996 GEL851982:GEL851996 GOH851982:GOH851996 GYD851982:GYD851996 HHZ851982:HHZ851996 HRV851982:HRV851996 IBR851982:IBR851996 ILN851982:ILN851996 IVJ851982:IVJ851996 JFF851982:JFF851996 JPB851982:JPB851996 JYX851982:JYX851996 KIT851982:KIT851996 KSP851982:KSP851996 LCL851982:LCL851996 LMH851982:LMH851996 LWD851982:LWD851996 MFZ851982:MFZ851996 MPV851982:MPV851996 MZR851982:MZR851996 NJN851982:NJN851996 NTJ851982:NTJ851996 ODF851982:ODF851996 ONB851982:ONB851996 OWX851982:OWX851996 PGT851982:PGT851996 PQP851982:PQP851996 QAL851982:QAL851996 QKH851982:QKH851996 QUD851982:QUD851996 RDZ851982:RDZ851996 RNV851982:RNV851996 RXR851982:RXR851996 SHN851982:SHN851996 SRJ851982:SRJ851996 TBF851982:TBF851996 TLB851982:TLB851996 TUX851982:TUX851996 UET851982:UET851996 UOP851982:UOP851996 UYL851982:UYL851996 VIH851982:VIH851996 VSD851982:VSD851996 WBZ851982:WBZ851996 WLV851982:WLV851996 WVR851982:WVR851996 J917518:J917532 JF917518:JF917532 TB917518:TB917532 ACX917518:ACX917532 AMT917518:AMT917532 AWP917518:AWP917532 BGL917518:BGL917532 BQH917518:BQH917532 CAD917518:CAD917532 CJZ917518:CJZ917532 CTV917518:CTV917532 DDR917518:DDR917532 DNN917518:DNN917532 DXJ917518:DXJ917532 EHF917518:EHF917532 ERB917518:ERB917532 FAX917518:FAX917532 FKT917518:FKT917532 FUP917518:FUP917532 GEL917518:GEL917532 GOH917518:GOH917532 GYD917518:GYD917532 HHZ917518:HHZ917532 HRV917518:HRV917532 IBR917518:IBR917532 ILN917518:ILN917532 IVJ917518:IVJ917532 JFF917518:JFF917532 JPB917518:JPB917532 JYX917518:JYX917532 KIT917518:KIT917532 KSP917518:KSP917532 LCL917518:LCL917532 LMH917518:LMH917532 LWD917518:LWD917532 MFZ917518:MFZ917532 MPV917518:MPV917532 MZR917518:MZR917532 NJN917518:NJN917532 NTJ917518:NTJ917532 ODF917518:ODF917532 ONB917518:ONB917532 OWX917518:OWX917532 PGT917518:PGT917532 PQP917518:PQP917532 QAL917518:QAL917532 QKH917518:QKH917532 QUD917518:QUD917532 RDZ917518:RDZ917532 RNV917518:RNV917532 RXR917518:RXR917532 SHN917518:SHN917532 SRJ917518:SRJ917532 TBF917518:TBF917532 TLB917518:TLB917532 TUX917518:TUX917532 UET917518:UET917532 UOP917518:UOP917532 UYL917518:UYL917532 VIH917518:VIH917532 VSD917518:VSD917532 WBZ917518:WBZ917532 WLV917518:WLV917532 WVR917518:WVR917532 J983054:J983068 JF983054:JF983068 TB983054:TB983068 ACX983054:ACX983068 AMT983054:AMT983068 AWP983054:AWP983068 BGL983054:BGL983068 BQH983054:BQH983068 CAD983054:CAD983068 CJZ983054:CJZ983068 CTV983054:CTV983068 DDR983054:DDR983068 DNN983054:DNN983068 DXJ983054:DXJ983068 EHF983054:EHF983068 ERB983054:ERB983068 FAX983054:FAX983068 FKT983054:FKT983068 FUP983054:FUP983068 GEL983054:GEL983068 GOH983054:GOH983068 GYD983054:GYD983068 HHZ983054:HHZ983068 HRV983054:HRV983068 IBR983054:IBR983068 ILN983054:ILN983068 IVJ983054:IVJ983068 JFF983054:JFF983068 JPB983054:JPB983068 JYX983054:JYX983068 KIT983054:KIT983068 KSP983054:KSP983068 LCL983054:LCL983068 LMH983054:LMH983068 LWD983054:LWD983068 MFZ983054:MFZ983068 MPV983054:MPV983068 MZR983054:MZR983068 NJN983054:NJN983068 NTJ983054:NTJ983068 ODF983054:ODF983068 ONB983054:ONB983068 OWX983054:OWX983068 PGT983054:PGT983068 PQP983054:PQP983068 QAL983054:QAL983068 QKH983054:QKH983068 QUD983054:QUD983068 RDZ983054:RDZ983068 RNV983054:RNV983068 RXR983054:RXR983068 SHN983054:SHN983068 SRJ983054:SRJ983068 TBF983054:TBF983068 TLB983054:TLB983068 TUX983054:TUX983068 UET983054:UET983068 UOP983054:UOP983068 UYL983054:UYL983068 VIH983054:VIH983068 VSD983054:VSD983068 WBZ983054:WBZ983068 WLV983054:WLV983068 WVR983054:WVR983068 J18:J24 JF18:JF24 TB18:TB24 ACX18:ACX24 AMT18:AMT24 AWP18:AWP24 BGL18:BGL24 BQH18:BQH24 CAD18:CAD24 CJZ18:CJZ24 CTV18:CTV24 DDR18:DDR24 DNN18:DNN24 DXJ18:DXJ24 EHF18:EHF24 ERB18:ERB24 FAX18:FAX24 FKT18:FKT24 FUP18:FUP24 GEL18:GEL24 GOH18:GOH24 GYD18:GYD24 HHZ18:HHZ24 HRV18:HRV24 IBR18:IBR24 ILN18:ILN24 IVJ18:IVJ24 JFF18:JFF24 JPB18:JPB24 JYX18:JYX24 KIT18:KIT24 KSP18:KSP24 LCL18:LCL24 LMH18:LMH24 LWD18:LWD24 MFZ18:MFZ24 MPV18:MPV24 MZR18:MZR24 NJN18:NJN24 NTJ18:NTJ24 ODF18:ODF24 ONB18:ONB24 OWX18:OWX24 PGT18:PGT24 PQP18:PQP24 QAL18:QAL24 QKH18:QKH24 QUD18:QUD24 RDZ18:RDZ24 RNV18:RNV24 RXR18:RXR24 SHN18:SHN24 SRJ18:SRJ24 TBF18:TBF24 TLB18:TLB24 TUX18:TUX24 UET18:UET24 UOP18:UOP24 UYL18:UYL24 VIH18:VIH24 VSD18:VSD24 WBZ18:WBZ24 WLV18:WLV24 WVR18:WVR24" xr:uid="{B20431C7-BC46-4D22-99C3-5CB7991AE006}">
      <formula1>vf</formula1>
    </dataValidation>
    <dataValidation type="list" allowBlank="1" showInputMessage="1" showErrorMessage="1" sqref="G65550:G65564 JC65550:JC65564 SY65550:SY65564 ACU65550:ACU65564 AMQ65550:AMQ65564 AWM65550:AWM65564 BGI65550:BGI65564 BQE65550:BQE65564 CAA65550:CAA65564 CJW65550:CJW65564 CTS65550:CTS65564 DDO65550:DDO65564 DNK65550:DNK65564 DXG65550:DXG65564 EHC65550:EHC65564 EQY65550:EQY65564 FAU65550:FAU65564 FKQ65550:FKQ65564 FUM65550:FUM65564 GEI65550:GEI65564 GOE65550:GOE65564 GYA65550:GYA65564 HHW65550:HHW65564 HRS65550:HRS65564 IBO65550:IBO65564 ILK65550:ILK65564 IVG65550:IVG65564 JFC65550:JFC65564 JOY65550:JOY65564 JYU65550:JYU65564 KIQ65550:KIQ65564 KSM65550:KSM65564 LCI65550:LCI65564 LME65550:LME65564 LWA65550:LWA65564 MFW65550:MFW65564 MPS65550:MPS65564 MZO65550:MZO65564 NJK65550:NJK65564 NTG65550:NTG65564 ODC65550:ODC65564 OMY65550:OMY65564 OWU65550:OWU65564 PGQ65550:PGQ65564 PQM65550:PQM65564 QAI65550:QAI65564 QKE65550:QKE65564 QUA65550:QUA65564 RDW65550:RDW65564 RNS65550:RNS65564 RXO65550:RXO65564 SHK65550:SHK65564 SRG65550:SRG65564 TBC65550:TBC65564 TKY65550:TKY65564 TUU65550:TUU65564 UEQ65550:UEQ65564 UOM65550:UOM65564 UYI65550:UYI65564 VIE65550:VIE65564 VSA65550:VSA65564 WBW65550:WBW65564 WLS65550:WLS65564 WVO65550:WVO65564 G131086:G131100 JC131086:JC131100 SY131086:SY131100 ACU131086:ACU131100 AMQ131086:AMQ131100 AWM131086:AWM131100 BGI131086:BGI131100 BQE131086:BQE131100 CAA131086:CAA131100 CJW131086:CJW131100 CTS131086:CTS131100 DDO131086:DDO131100 DNK131086:DNK131100 DXG131086:DXG131100 EHC131086:EHC131100 EQY131086:EQY131100 FAU131086:FAU131100 FKQ131086:FKQ131100 FUM131086:FUM131100 GEI131086:GEI131100 GOE131086:GOE131100 GYA131086:GYA131100 HHW131086:HHW131100 HRS131086:HRS131100 IBO131086:IBO131100 ILK131086:ILK131100 IVG131086:IVG131100 JFC131086:JFC131100 JOY131086:JOY131100 JYU131086:JYU131100 KIQ131086:KIQ131100 KSM131086:KSM131100 LCI131086:LCI131100 LME131086:LME131100 LWA131086:LWA131100 MFW131086:MFW131100 MPS131086:MPS131100 MZO131086:MZO131100 NJK131086:NJK131100 NTG131086:NTG131100 ODC131086:ODC131100 OMY131086:OMY131100 OWU131086:OWU131100 PGQ131086:PGQ131100 PQM131086:PQM131100 QAI131086:QAI131100 QKE131086:QKE131100 QUA131086:QUA131100 RDW131086:RDW131100 RNS131086:RNS131100 RXO131086:RXO131100 SHK131086:SHK131100 SRG131086:SRG131100 TBC131086:TBC131100 TKY131086:TKY131100 TUU131086:TUU131100 UEQ131086:UEQ131100 UOM131086:UOM131100 UYI131086:UYI131100 VIE131086:VIE131100 VSA131086:VSA131100 WBW131086:WBW131100 WLS131086:WLS131100 WVO131086:WVO131100 G196622:G196636 JC196622:JC196636 SY196622:SY196636 ACU196622:ACU196636 AMQ196622:AMQ196636 AWM196622:AWM196636 BGI196622:BGI196636 BQE196622:BQE196636 CAA196622:CAA196636 CJW196622:CJW196636 CTS196622:CTS196636 DDO196622:DDO196636 DNK196622:DNK196636 DXG196622:DXG196636 EHC196622:EHC196636 EQY196622:EQY196636 FAU196622:FAU196636 FKQ196622:FKQ196636 FUM196622:FUM196636 GEI196622:GEI196636 GOE196622:GOE196636 GYA196622:GYA196636 HHW196622:HHW196636 HRS196622:HRS196636 IBO196622:IBO196636 ILK196622:ILK196636 IVG196622:IVG196636 JFC196622:JFC196636 JOY196622:JOY196636 JYU196622:JYU196636 KIQ196622:KIQ196636 KSM196622:KSM196636 LCI196622:LCI196636 LME196622:LME196636 LWA196622:LWA196636 MFW196622:MFW196636 MPS196622:MPS196636 MZO196622:MZO196636 NJK196622:NJK196636 NTG196622:NTG196636 ODC196622:ODC196636 OMY196622:OMY196636 OWU196622:OWU196636 PGQ196622:PGQ196636 PQM196622:PQM196636 QAI196622:QAI196636 QKE196622:QKE196636 QUA196622:QUA196636 RDW196622:RDW196636 RNS196622:RNS196636 RXO196622:RXO196636 SHK196622:SHK196636 SRG196622:SRG196636 TBC196622:TBC196636 TKY196622:TKY196636 TUU196622:TUU196636 UEQ196622:UEQ196636 UOM196622:UOM196636 UYI196622:UYI196636 VIE196622:VIE196636 VSA196622:VSA196636 WBW196622:WBW196636 WLS196622:WLS196636 WVO196622:WVO196636 G262158:G262172 JC262158:JC262172 SY262158:SY262172 ACU262158:ACU262172 AMQ262158:AMQ262172 AWM262158:AWM262172 BGI262158:BGI262172 BQE262158:BQE262172 CAA262158:CAA262172 CJW262158:CJW262172 CTS262158:CTS262172 DDO262158:DDO262172 DNK262158:DNK262172 DXG262158:DXG262172 EHC262158:EHC262172 EQY262158:EQY262172 FAU262158:FAU262172 FKQ262158:FKQ262172 FUM262158:FUM262172 GEI262158:GEI262172 GOE262158:GOE262172 GYA262158:GYA262172 HHW262158:HHW262172 HRS262158:HRS262172 IBO262158:IBO262172 ILK262158:ILK262172 IVG262158:IVG262172 JFC262158:JFC262172 JOY262158:JOY262172 JYU262158:JYU262172 KIQ262158:KIQ262172 KSM262158:KSM262172 LCI262158:LCI262172 LME262158:LME262172 LWA262158:LWA262172 MFW262158:MFW262172 MPS262158:MPS262172 MZO262158:MZO262172 NJK262158:NJK262172 NTG262158:NTG262172 ODC262158:ODC262172 OMY262158:OMY262172 OWU262158:OWU262172 PGQ262158:PGQ262172 PQM262158:PQM262172 QAI262158:QAI262172 QKE262158:QKE262172 QUA262158:QUA262172 RDW262158:RDW262172 RNS262158:RNS262172 RXO262158:RXO262172 SHK262158:SHK262172 SRG262158:SRG262172 TBC262158:TBC262172 TKY262158:TKY262172 TUU262158:TUU262172 UEQ262158:UEQ262172 UOM262158:UOM262172 UYI262158:UYI262172 VIE262158:VIE262172 VSA262158:VSA262172 WBW262158:WBW262172 WLS262158:WLS262172 WVO262158:WVO262172 G327694:G327708 JC327694:JC327708 SY327694:SY327708 ACU327694:ACU327708 AMQ327694:AMQ327708 AWM327694:AWM327708 BGI327694:BGI327708 BQE327694:BQE327708 CAA327694:CAA327708 CJW327694:CJW327708 CTS327694:CTS327708 DDO327694:DDO327708 DNK327694:DNK327708 DXG327694:DXG327708 EHC327694:EHC327708 EQY327694:EQY327708 FAU327694:FAU327708 FKQ327694:FKQ327708 FUM327694:FUM327708 GEI327694:GEI327708 GOE327694:GOE327708 GYA327694:GYA327708 HHW327694:HHW327708 HRS327694:HRS327708 IBO327694:IBO327708 ILK327694:ILK327708 IVG327694:IVG327708 JFC327694:JFC327708 JOY327694:JOY327708 JYU327694:JYU327708 KIQ327694:KIQ327708 KSM327694:KSM327708 LCI327694:LCI327708 LME327694:LME327708 LWA327694:LWA327708 MFW327694:MFW327708 MPS327694:MPS327708 MZO327694:MZO327708 NJK327694:NJK327708 NTG327694:NTG327708 ODC327694:ODC327708 OMY327694:OMY327708 OWU327694:OWU327708 PGQ327694:PGQ327708 PQM327694:PQM327708 QAI327694:QAI327708 QKE327694:QKE327708 QUA327694:QUA327708 RDW327694:RDW327708 RNS327694:RNS327708 RXO327694:RXO327708 SHK327694:SHK327708 SRG327694:SRG327708 TBC327694:TBC327708 TKY327694:TKY327708 TUU327694:TUU327708 UEQ327694:UEQ327708 UOM327694:UOM327708 UYI327694:UYI327708 VIE327694:VIE327708 VSA327694:VSA327708 WBW327694:WBW327708 WLS327694:WLS327708 WVO327694:WVO327708 G393230:G393244 JC393230:JC393244 SY393230:SY393244 ACU393230:ACU393244 AMQ393230:AMQ393244 AWM393230:AWM393244 BGI393230:BGI393244 BQE393230:BQE393244 CAA393230:CAA393244 CJW393230:CJW393244 CTS393230:CTS393244 DDO393230:DDO393244 DNK393230:DNK393244 DXG393230:DXG393244 EHC393230:EHC393244 EQY393230:EQY393244 FAU393230:FAU393244 FKQ393230:FKQ393244 FUM393230:FUM393244 GEI393230:GEI393244 GOE393230:GOE393244 GYA393230:GYA393244 HHW393230:HHW393244 HRS393230:HRS393244 IBO393230:IBO393244 ILK393230:ILK393244 IVG393230:IVG393244 JFC393230:JFC393244 JOY393230:JOY393244 JYU393230:JYU393244 KIQ393230:KIQ393244 KSM393230:KSM393244 LCI393230:LCI393244 LME393230:LME393244 LWA393230:LWA393244 MFW393230:MFW393244 MPS393230:MPS393244 MZO393230:MZO393244 NJK393230:NJK393244 NTG393230:NTG393244 ODC393230:ODC393244 OMY393230:OMY393244 OWU393230:OWU393244 PGQ393230:PGQ393244 PQM393230:PQM393244 QAI393230:QAI393244 QKE393230:QKE393244 QUA393230:QUA393244 RDW393230:RDW393244 RNS393230:RNS393244 RXO393230:RXO393244 SHK393230:SHK393244 SRG393230:SRG393244 TBC393230:TBC393244 TKY393230:TKY393244 TUU393230:TUU393244 UEQ393230:UEQ393244 UOM393230:UOM393244 UYI393230:UYI393244 VIE393230:VIE393244 VSA393230:VSA393244 WBW393230:WBW393244 WLS393230:WLS393244 WVO393230:WVO393244 G458766:G458780 JC458766:JC458780 SY458766:SY458780 ACU458766:ACU458780 AMQ458766:AMQ458780 AWM458766:AWM458780 BGI458766:BGI458780 BQE458766:BQE458780 CAA458766:CAA458780 CJW458766:CJW458780 CTS458766:CTS458780 DDO458766:DDO458780 DNK458766:DNK458780 DXG458766:DXG458780 EHC458766:EHC458780 EQY458766:EQY458780 FAU458766:FAU458780 FKQ458766:FKQ458780 FUM458766:FUM458780 GEI458766:GEI458780 GOE458766:GOE458780 GYA458766:GYA458780 HHW458766:HHW458780 HRS458766:HRS458780 IBO458766:IBO458780 ILK458766:ILK458780 IVG458766:IVG458780 JFC458766:JFC458780 JOY458766:JOY458780 JYU458766:JYU458780 KIQ458766:KIQ458780 KSM458766:KSM458780 LCI458766:LCI458780 LME458766:LME458780 LWA458766:LWA458780 MFW458766:MFW458780 MPS458766:MPS458780 MZO458766:MZO458780 NJK458766:NJK458780 NTG458766:NTG458780 ODC458766:ODC458780 OMY458766:OMY458780 OWU458766:OWU458780 PGQ458766:PGQ458780 PQM458766:PQM458780 QAI458766:QAI458780 QKE458766:QKE458780 QUA458766:QUA458780 RDW458766:RDW458780 RNS458766:RNS458780 RXO458766:RXO458780 SHK458766:SHK458780 SRG458766:SRG458780 TBC458766:TBC458780 TKY458766:TKY458780 TUU458766:TUU458780 UEQ458766:UEQ458780 UOM458766:UOM458780 UYI458766:UYI458780 VIE458766:VIE458780 VSA458766:VSA458780 WBW458766:WBW458780 WLS458766:WLS458780 WVO458766:WVO458780 G524302:G524316 JC524302:JC524316 SY524302:SY524316 ACU524302:ACU524316 AMQ524302:AMQ524316 AWM524302:AWM524316 BGI524302:BGI524316 BQE524302:BQE524316 CAA524302:CAA524316 CJW524302:CJW524316 CTS524302:CTS524316 DDO524302:DDO524316 DNK524302:DNK524316 DXG524302:DXG524316 EHC524302:EHC524316 EQY524302:EQY524316 FAU524302:FAU524316 FKQ524302:FKQ524316 FUM524302:FUM524316 GEI524302:GEI524316 GOE524302:GOE524316 GYA524302:GYA524316 HHW524302:HHW524316 HRS524302:HRS524316 IBO524302:IBO524316 ILK524302:ILK524316 IVG524302:IVG524316 JFC524302:JFC524316 JOY524302:JOY524316 JYU524302:JYU524316 KIQ524302:KIQ524316 KSM524302:KSM524316 LCI524302:LCI524316 LME524302:LME524316 LWA524302:LWA524316 MFW524302:MFW524316 MPS524302:MPS524316 MZO524302:MZO524316 NJK524302:NJK524316 NTG524302:NTG524316 ODC524302:ODC524316 OMY524302:OMY524316 OWU524302:OWU524316 PGQ524302:PGQ524316 PQM524302:PQM524316 QAI524302:QAI524316 QKE524302:QKE524316 QUA524302:QUA524316 RDW524302:RDW524316 RNS524302:RNS524316 RXO524302:RXO524316 SHK524302:SHK524316 SRG524302:SRG524316 TBC524302:TBC524316 TKY524302:TKY524316 TUU524302:TUU524316 UEQ524302:UEQ524316 UOM524302:UOM524316 UYI524302:UYI524316 VIE524302:VIE524316 VSA524302:VSA524316 WBW524302:WBW524316 WLS524302:WLS524316 WVO524302:WVO524316 G589838:G589852 JC589838:JC589852 SY589838:SY589852 ACU589838:ACU589852 AMQ589838:AMQ589852 AWM589838:AWM589852 BGI589838:BGI589852 BQE589838:BQE589852 CAA589838:CAA589852 CJW589838:CJW589852 CTS589838:CTS589852 DDO589838:DDO589852 DNK589838:DNK589852 DXG589838:DXG589852 EHC589838:EHC589852 EQY589838:EQY589852 FAU589838:FAU589852 FKQ589838:FKQ589852 FUM589838:FUM589852 GEI589838:GEI589852 GOE589838:GOE589852 GYA589838:GYA589852 HHW589838:HHW589852 HRS589838:HRS589852 IBO589838:IBO589852 ILK589838:ILK589852 IVG589838:IVG589852 JFC589838:JFC589852 JOY589838:JOY589852 JYU589838:JYU589852 KIQ589838:KIQ589852 KSM589838:KSM589852 LCI589838:LCI589852 LME589838:LME589852 LWA589838:LWA589852 MFW589838:MFW589852 MPS589838:MPS589852 MZO589838:MZO589852 NJK589838:NJK589852 NTG589838:NTG589852 ODC589838:ODC589852 OMY589838:OMY589852 OWU589838:OWU589852 PGQ589838:PGQ589852 PQM589838:PQM589852 QAI589838:QAI589852 QKE589838:QKE589852 QUA589838:QUA589852 RDW589838:RDW589852 RNS589838:RNS589852 RXO589838:RXO589852 SHK589838:SHK589852 SRG589838:SRG589852 TBC589838:TBC589852 TKY589838:TKY589852 TUU589838:TUU589852 UEQ589838:UEQ589852 UOM589838:UOM589852 UYI589838:UYI589852 VIE589838:VIE589852 VSA589838:VSA589852 WBW589838:WBW589852 WLS589838:WLS589852 WVO589838:WVO589852 G655374:G655388 JC655374:JC655388 SY655374:SY655388 ACU655374:ACU655388 AMQ655374:AMQ655388 AWM655374:AWM655388 BGI655374:BGI655388 BQE655374:BQE655388 CAA655374:CAA655388 CJW655374:CJW655388 CTS655374:CTS655388 DDO655374:DDO655388 DNK655374:DNK655388 DXG655374:DXG655388 EHC655374:EHC655388 EQY655374:EQY655388 FAU655374:FAU655388 FKQ655374:FKQ655388 FUM655374:FUM655388 GEI655374:GEI655388 GOE655374:GOE655388 GYA655374:GYA655388 HHW655374:HHW655388 HRS655374:HRS655388 IBO655374:IBO655388 ILK655374:ILK655388 IVG655374:IVG655388 JFC655374:JFC655388 JOY655374:JOY655388 JYU655374:JYU655388 KIQ655374:KIQ655388 KSM655374:KSM655388 LCI655374:LCI655388 LME655374:LME655388 LWA655374:LWA655388 MFW655374:MFW655388 MPS655374:MPS655388 MZO655374:MZO655388 NJK655374:NJK655388 NTG655374:NTG655388 ODC655374:ODC655388 OMY655374:OMY655388 OWU655374:OWU655388 PGQ655374:PGQ655388 PQM655374:PQM655388 QAI655374:QAI655388 QKE655374:QKE655388 QUA655374:QUA655388 RDW655374:RDW655388 RNS655374:RNS655388 RXO655374:RXO655388 SHK655374:SHK655388 SRG655374:SRG655388 TBC655374:TBC655388 TKY655374:TKY655388 TUU655374:TUU655388 UEQ655374:UEQ655388 UOM655374:UOM655388 UYI655374:UYI655388 VIE655374:VIE655388 VSA655374:VSA655388 WBW655374:WBW655388 WLS655374:WLS655388 WVO655374:WVO655388 G720910:G720924 JC720910:JC720924 SY720910:SY720924 ACU720910:ACU720924 AMQ720910:AMQ720924 AWM720910:AWM720924 BGI720910:BGI720924 BQE720910:BQE720924 CAA720910:CAA720924 CJW720910:CJW720924 CTS720910:CTS720924 DDO720910:DDO720924 DNK720910:DNK720924 DXG720910:DXG720924 EHC720910:EHC720924 EQY720910:EQY720924 FAU720910:FAU720924 FKQ720910:FKQ720924 FUM720910:FUM720924 GEI720910:GEI720924 GOE720910:GOE720924 GYA720910:GYA720924 HHW720910:HHW720924 HRS720910:HRS720924 IBO720910:IBO720924 ILK720910:ILK720924 IVG720910:IVG720924 JFC720910:JFC720924 JOY720910:JOY720924 JYU720910:JYU720924 KIQ720910:KIQ720924 KSM720910:KSM720924 LCI720910:LCI720924 LME720910:LME720924 LWA720910:LWA720924 MFW720910:MFW720924 MPS720910:MPS720924 MZO720910:MZO720924 NJK720910:NJK720924 NTG720910:NTG720924 ODC720910:ODC720924 OMY720910:OMY720924 OWU720910:OWU720924 PGQ720910:PGQ720924 PQM720910:PQM720924 QAI720910:QAI720924 QKE720910:QKE720924 QUA720910:QUA720924 RDW720910:RDW720924 RNS720910:RNS720924 RXO720910:RXO720924 SHK720910:SHK720924 SRG720910:SRG720924 TBC720910:TBC720924 TKY720910:TKY720924 TUU720910:TUU720924 UEQ720910:UEQ720924 UOM720910:UOM720924 UYI720910:UYI720924 VIE720910:VIE720924 VSA720910:VSA720924 WBW720910:WBW720924 WLS720910:WLS720924 WVO720910:WVO720924 G786446:G786460 JC786446:JC786460 SY786446:SY786460 ACU786446:ACU786460 AMQ786446:AMQ786460 AWM786446:AWM786460 BGI786446:BGI786460 BQE786446:BQE786460 CAA786446:CAA786460 CJW786446:CJW786460 CTS786446:CTS786460 DDO786446:DDO786460 DNK786446:DNK786460 DXG786446:DXG786460 EHC786446:EHC786460 EQY786446:EQY786460 FAU786446:FAU786460 FKQ786446:FKQ786460 FUM786446:FUM786460 GEI786446:GEI786460 GOE786446:GOE786460 GYA786446:GYA786460 HHW786446:HHW786460 HRS786446:HRS786460 IBO786446:IBO786460 ILK786446:ILK786460 IVG786446:IVG786460 JFC786446:JFC786460 JOY786446:JOY786460 JYU786446:JYU786460 KIQ786446:KIQ786460 KSM786446:KSM786460 LCI786446:LCI786460 LME786446:LME786460 LWA786446:LWA786460 MFW786446:MFW786460 MPS786446:MPS786460 MZO786446:MZO786460 NJK786446:NJK786460 NTG786446:NTG786460 ODC786446:ODC786460 OMY786446:OMY786460 OWU786446:OWU786460 PGQ786446:PGQ786460 PQM786446:PQM786460 QAI786446:QAI786460 QKE786446:QKE786460 QUA786446:QUA786460 RDW786446:RDW786460 RNS786446:RNS786460 RXO786446:RXO786460 SHK786446:SHK786460 SRG786446:SRG786460 TBC786446:TBC786460 TKY786446:TKY786460 TUU786446:TUU786460 UEQ786446:UEQ786460 UOM786446:UOM786460 UYI786446:UYI786460 VIE786446:VIE786460 VSA786446:VSA786460 WBW786446:WBW786460 WLS786446:WLS786460 WVO786446:WVO786460 G851982:G851996 JC851982:JC851996 SY851982:SY851996 ACU851982:ACU851996 AMQ851982:AMQ851996 AWM851982:AWM851996 BGI851982:BGI851996 BQE851982:BQE851996 CAA851982:CAA851996 CJW851982:CJW851996 CTS851982:CTS851996 DDO851982:DDO851996 DNK851982:DNK851996 DXG851982:DXG851996 EHC851982:EHC851996 EQY851982:EQY851996 FAU851982:FAU851996 FKQ851982:FKQ851996 FUM851982:FUM851996 GEI851982:GEI851996 GOE851982:GOE851996 GYA851982:GYA851996 HHW851982:HHW851996 HRS851982:HRS851996 IBO851982:IBO851996 ILK851982:ILK851996 IVG851982:IVG851996 JFC851982:JFC851996 JOY851982:JOY851996 JYU851982:JYU851996 KIQ851982:KIQ851996 KSM851982:KSM851996 LCI851982:LCI851996 LME851982:LME851996 LWA851982:LWA851996 MFW851982:MFW851996 MPS851982:MPS851996 MZO851982:MZO851996 NJK851982:NJK851996 NTG851982:NTG851996 ODC851982:ODC851996 OMY851982:OMY851996 OWU851982:OWU851996 PGQ851982:PGQ851996 PQM851982:PQM851996 QAI851982:QAI851996 QKE851982:QKE851996 QUA851982:QUA851996 RDW851982:RDW851996 RNS851982:RNS851996 RXO851982:RXO851996 SHK851982:SHK851996 SRG851982:SRG851996 TBC851982:TBC851996 TKY851982:TKY851996 TUU851982:TUU851996 UEQ851982:UEQ851996 UOM851982:UOM851996 UYI851982:UYI851996 VIE851982:VIE851996 VSA851982:VSA851996 WBW851982:WBW851996 WLS851982:WLS851996 WVO851982:WVO851996 G917518:G917532 JC917518:JC917532 SY917518:SY917532 ACU917518:ACU917532 AMQ917518:AMQ917532 AWM917518:AWM917532 BGI917518:BGI917532 BQE917518:BQE917532 CAA917518:CAA917532 CJW917518:CJW917532 CTS917518:CTS917532 DDO917518:DDO917532 DNK917518:DNK917532 DXG917518:DXG917532 EHC917518:EHC917532 EQY917518:EQY917532 FAU917518:FAU917532 FKQ917518:FKQ917532 FUM917518:FUM917532 GEI917518:GEI917532 GOE917518:GOE917532 GYA917518:GYA917532 HHW917518:HHW917532 HRS917518:HRS917532 IBO917518:IBO917532 ILK917518:ILK917532 IVG917518:IVG917532 JFC917518:JFC917532 JOY917518:JOY917532 JYU917518:JYU917532 KIQ917518:KIQ917532 KSM917518:KSM917532 LCI917518:LCI917532 LME917518:LME917532 LWA917518:LWA917532 MFW917518:MFW917532 MPS917518:MPS917532 MZO917518:MZO917532 NJK917518:NJK917532 NTG917518:NTG917532 ODC917518:ODC917532 OMY917518:OMY917532 OWU917518:OWU917532 PGQ917518:PGQ917532 PQM917518:PQM917532 QAI917518:QAI917532 QKE917518:QKE917532 QUA917518:QUA917532 RDW917518:RDW917532 RNS917518:RNS917532 RXO917518:RXO917532 SHK917518:SHK917532 SRG917518:SRG917532 TBC917518:TBC917532 TKY917518:TKY917532 TUU917518:TUU917532 UEQ917518:UEQ917532 UOM917518:UOM917532 UYI917518:UYI917532 VIE917518:VIE917532 VSA917518:VSA917532 WBW917518:WBW917532 WLS917518:WLS917532 WVO917518:WVO917532 G983054:G983068 JC983054:JC983068 SY983054:SY983068 ACU983054:ACU983068 AMQ983054:AMQ983068 AWM983054:AWM983068 BGI983054:BGI983068 BQE983054:BQE983068 CAA983054:CAA983068 CJW983054:CJW983068 CTS983054:CTS983068 DDO983054:DDO983068 DNK983054:DNK983068 DXG983054:DXG983068 EHC983054:EHC983068 EQY983054:EQY983068 FAU983054:FAU983068 FKQ983054:FKQ983068 FUM983054:FUM983068 GEI983054:GEI983068 GOE983054:GOE983068 GYA983054:GYA983068 HHW983054:HHW983068 HRS983054:HRS983068 IBO983054:IBO983068 ILK983054:ILK983068 IVG983054:IVG983068 JFC983054:JFC983068 JOY983054:JOY983068 JYU983054:JYU983068 KIQ983054:KIQ983068 KSM983054:KSM983068 LCI983054:LCI983068 LME983054:LME983068 LWA983054:LWA983068 MFW983054:MFW983068 MPS983054:MPS983068 MZO983054:MZO983068 NJK983054:NJK983068 NTG983054:NTG983068 ODC983054:ODC983068 OMY983054:OMY983068 OWU983054:OWU983068 PGQ983054:PGQ983068 PQM983054:PQM983068 QAI983054:QAI983068 QKE983054:QKE983068 QUA983054:QUA983068 RDW983054:RDW983068 RNS983054:RNS983068 RXO983054:RXO983068 SHK983054:SHK983068 SRG983054:SRG983068 TBC983054:TBC983068 TKY983054:TKY983068 TUU983054:TUU983068 UEQ983054:UEQ983068 UOM983054:UOM983068 UYI983054:UYI983068 VIE983054:VIE983068 VSA983054:VSA983068 WBW983054:WBW983068 WLS983054:WLS983068 WVO983054:WVO983068 G18:G24 JC18:JC24 SY18:SY24 ACU18:ACU24 AMQ18:AMQ24 AWM18:AWM24 BGI18:BGI24 BQE18:BQE24 CAA18:CAA24 CJW18:CJW24 CTS18:CTS24 DDO18:DDO24 DNK18:DNK24 DXG18:DXG24 EHC18:EHC24 EQY18:EQY24 FAU18:FAU24 FKQ18:FKQ24 FUM18:FUM24 GEI18:GEI24 GOE18:GOE24 GYA18:GYA24 HHW18:HHW24 HRS18:HRS24 IBO18:IBO24 ILK18:ILK24 IVG18:IVG24 JFC18:JFC24 JOY18:JOY24 JYU18:JYU24 KIQ18:KIQ24 KSM18:KSM24 LCI18:LCI24 LME18:LME24 LWA18:LWA24 MFW18:MFW24 MPS18:MPS24 MZO18:MZO24 NJK18:NJK24 NTG18:NTG24 ODC18:ODC24 OMY18:OMY24 OWU18:OWU24 PGQ18:PGQ24 PQM18:PQM24 QAI18:QAI24 QKE18:QKE24 QUA18:QUA24 RDW18:RDW24 RNS18:RNS24 RXO18:RXO24 SHK18:SHK24 SRG18:SRG24 TBC18:TBC24 TKY18:TKY24 TUU18:TUU24 UEQ18:UEQ24 UOM18:UOM24 UYI18:UYI24 VIE18:VIE24 VSA18:VSA24 WBW18:WBW24 WLS18:WLS24 WVO18:WVO24" xr:uid="{2113932A-09A9-44A5-972A-6F4092790B08}">
      <formula1>fuenteRecursos</formula1>
    </dataValidation>
    <dataValidation type="list" allowBlank="1" showInputMessage="1" showErrorMessage="1" sqref="F65550:F65564 JB65550:JB65564 SX65550:SX65564 ACT65550:ACT65564 AMP65550:AMP65564 AWL65550:AWL65564 BGH65550:BGH65564 BQD65550:BQD65564 BZZ65550:BZZ65564 CJV65550:CJV65564 CTR65550:CTR65564 DDN65550:DDN65564 DNJ65550:DNJ65564 DXF65550:DXF65564 EHB65550:EHB65564 EQX65550:EQX65564 FAT65550:FAT65564 FKP65550:FKP65564 FUL65550:FUL65564 GEH65550:GEH65564 GOD65550:GOD65564 GXZ65550:GXZ65564 HHV65550:HHV65564 HRR65550:HRR65564 IBN65550:IBN65564 ILJ65550:ILJ65564 IVF65550:IVF65564 JFB65550:JFB65564 JOX65550:JOX65564 JYT65550:JYT65564 KIP65550:KIP65564 KSL65550:KSL65564 LCH65550:LCH65564 LMD65550:LMD65564 LVZ65550:LVZ65564 MFV65550:MFV65564 MPR65550:MPR65564 MZN65550:MZN65564 NJJ65550:NJJ65564 NTF65550:NTF65564 ODB65550:ODB65564 OMX65550:OMX65564 OWT65550:OWT65564 PGP65550:PGP65564 PQL65550:PQL65564 QAH65550:QAH65564 QKD65550:QKD65564 QTZ65550:QTZ65564 RDV65550:RDV65564 RNR65550:RNR65564 RXN65550:RXN65564 SHJ65550:SHJ65564 SRF65550:SRF65564 TBB65550:TBB65564 TKX65550:TKX65564 TUT65550:TUT65564 UEP65550:UEP65564 UOL65550:UOL65564 UYH65550:UYH65564 VID65550:VID65564 VRZ65550:VRZ65564 WBV65550:WBV65564 WLR65550:WLR65564 WVN65550:WVN65564 F131086:F131100 JB131086:JB131100 SX131086:SX131100 ACT131086:ACT131100 AMP131086:AMP131100 AWL131086:AWL131100 BGH131086:BGH131100 BQD131086:BQD131100 BZZ131086:BZZ131100 CJV131086:CJV131100 CTR131086:CTR131100 DDN131086:DDN131100 DNJ131086:DNJ131100 DXF131086:DXF131100 EHB131086:EHB131100 EQX131086:EQX131100 FAT131086:FAT131100 FKP131086:FKP131100 FUL131086:FUL131100 GEH131086:GEH131100 GOD131086:GOD131100 GXZ131086:GXZ131100 HHV131086:HHV131100 HRR131086:HRR131100 IBN131086:IBN131100 ILJ131086:ILJ131100 IVF131086:IVF131100 JFB131086:JFB131100 JOX131086:JOX131100 JYT131086:JYT131100 KIP131086:KIP131100 KSL131086:KSL131100 LCH131086:LCH131100 LMD131086:LMD131100 LVZ131086:LVZ131100 MFV131086:MFV131100 MPR131086:MPR131100 MZN131086:MZN131100 NJJ131086:NJJ131100 NTF131086:NTF131100 ODB131086:ODB131100 OMX131086:OMX131100 OWT131086:OWT131100 PGP131086:PGP131100 PQL131086:PQL131100 QAH131086:QAH131100 QKD131086:QKD131100 QTZ131086:QTZ131100 RDV131086:RDV131100 RNR131086:RNR131100 RXN131086:RXN131100 SHJ131086:SHJ131100 SRF131086:SRF131100 TBB131086:TBB131100 TKX131086:TKX131100 TUT131086:TUT131100 UEP131086:UEP131100 UOL131086:UOL131100 UYH131086:UYH131100 VID131086:VID131100 VRZ131086:VRZ131100 WBV131086:WBV131100 WLR131086:WLR131100 WVN131086:WVN131100 F196622:F196636 JB196622:JB196636 SX196622:SX196636 ACT196622:ACT196636 AMP196622:AMP196636 AWL196622:AWL196636 BGH196622:BGH196636 BQD196622:BQD196636 BZZ196622:BZZ196636 CJV196622:CJV196636 CTR196622:CTR196636 DDN196622:DDN196636 DNJ196622:DNJ196636 DXF196622:DXF196636 EHB196622:EHB196636 EQX196622:EQX196636 FAT196622:FAT196636 FKP196622:FKP196636 FUL196622:FUL196636 GEH196622:GEH196636 GOD196622:GOD196636 GXZ196622:GXZ196636 HHV196622:HHV196636 HRR196622:HRR196636 IBN196622:IBN196636 ILJ196622:ILJ196636 IVF196622:IVF196636 JFB196622:JFB196636 JOX196622:JOX196636 JYT196622:JYT196636 KIP196622:KIP196636 KSL196622:KSL196636 LCH196622:LCH196636 LMD196622:LMD196636 LVZ196622:LVZ196636 MFV196622:MFV196636 MPR196622:MPR196636 MZN196622:MZN196636 NJJ196622:NJJ196636 NTF196622:NTF196636 ODB196622:ODB196636 OMX196622:OMX196636 OWT196622:OWT196636 PGP196622:PGP196636 PQL196622:PQL196636 QAH196622:QAH196636 QKD196622:QKD196636 QTZ196622:QTZ196636 RDV196622:RDV196636 RNR196622:RNR196636 RXN196622:RXN196636 SHJ196622:SHJ196636 SRF196622:SRF196636 TBB196622:TBB196636 TKX196622:TKX196636 TUT196622:TUT196636 UEP196622:UEP196636 UOL196622:UOL196636 UYH196622:UYH196636 VID196622:VID196636 VRZ196622:VRZ196636 WBV196622:WBV196636 WLR196622:WLR196636 WVN196622:WVN196636 F262158:F262172 JB262158:JB262172 SX262158:SX262172 ACT262158:ACT262172 AMP262158:AMP262172 AWL262158:AWL262172 BGH262158:BGH262172 BQD262158:BQD262172 BZZ262158:BZZ262172 CJV262158:CJV262172 CTR262158:CTR262172 DDN262158:DDN262172 DNJ262158:DNJ262172 DXF262158:DXF262172 EHB262158:EHB262172 EQX262158:EQX262172 FAT262158:FAT262172 FKP262158:FKP262172 FUL262158:FUL262172 GEH262158:GEH262172 GOD262158:GOD262172 GXZ262158:GXZ262172 HHV262158:HHV262172 HRR262158:HRR262172 IBN262158:IBN262172 ILJ262158:ILJ262172 IVF262158:IVF262172 JFB262158:JFB262172 JOX262158:JOX262172 JYT262158:JYT262172 KIP262158:KIP262172 KSL262158:KSL262172 LCH262158:LCH262172 LMD262158:LMD262172 LVZ262158:LVZ262172 MFV262158:MFV262172 MPR262158:MPR262172 MZN262158:MZN262172 NJJ262158:NJJ262172 NTF262158:NTF262172 ODB262158:ODB262172 OMX262158:OMX262172 OWT262158:OWT262172 PGP262158:PGP262172 PQL262158:PQL262172 QAH262158:QAH262172 QKD262158:QKD262172 QTZ262158:QTZ262172 RDV262158:RDV262172 RNR262158:RNR262172 RXN262158:RXN262172 SHJ262158:SHJ262172 SRF262158:SRF262172 TBB262158:TBB262172 TKX262158:TKX262172 TUT262158:TUT262172 UEP262158:UEP262172 UOL262158:UOL262172 UYH262158:UYH262172 VID262158:VID262172 VRZ262158:VRZ262172 WBV262158:WBV262172 WLR262158:WLR262172 WVN262158:WVN262172 F327694:F327708 JB327694:JB327708 SX327694:SX327708 ACT327694:ACT327708 AMP327694:AMP327708 AWL327694:AWL327708 BGH327694:BGH327708 BQD327694:BQD327708 BZZ327694:BZZ327708 CJV327694:CJV327708 CTR327694:CTR327708 DDN327694:DDN327708 DNJ327694:DNJ327708 DXF327694:DXF327708 EHB327694:EHB327708 EQX327694:EQX327708 FAT327694:FAT327708 FKP327694:FKP327708 FUL327694:FUL327708 GEH327694:GEH327708 GOD327694:GOD327708 GXZ327694:GXZ327708 HHV327694:HHV327708 HRR327694:HRR327708 IBN327694:IBN327708 ILJ327694:ILJ327708 IVF327694:IVF327708 JFB327694:JFB327708 JOX327694:JOX327708 JYT327694:JYT327708 KIP327694:KIP327708 KSL327694:KSL327708 LCH327694:LCH327708 LMD327694:LMD327708 LVZ327694:LVZ327708 MFV327694:MFV327708 MPR327694:MPR327708 MZN327694:MZN327708 NJJ327694:NJJ327708 NTF327694:NTF327708 ODB327694:ODB327708 OMX327694:OMX327708 OWT327694:OWT327708 PGP327694:PGP327708 PQL327694:PQL327708 QAH327694:QAH327708 QKD327694:QKD327708 QTZ327694:QTZ327708 RDV327694:RDV327708 RNR327694:RNR327708 RXN327694:RXN327708 SHJ327694:SHJ327708 SRF327694:SRF327708 TBB327694:TBB327708 TKX327694:TKX327708 TUT327694:TUT327708 UEP327694:UEP327708 UOL327694:UOL327708 UYH327694:UYH327708 VID327694:VID327708 VRZ327694:VRZ327708 WBV327694:WBV327708 WLR327694:WLR327708 WVN327694:WVN327708 F393230:F393244 JB393230:JB393244 SX393230:SX393244 ACT393230:ACT393244 AMP393230:AMP393244 AWL393230:AWL393244 BGH393230:BGH393244 BQD393230:BQD393244 BZZ393230:BZZ393244 CJV393230:CJV393244 CTR393230:CTR393244 DDN393230:DDN393244 DNJ393230:DNJ393244 DXF393230:DXF393244 EHB393230:EHB393244 EQX393230:EQX393244 FAT393230:FAT393244 FKP393230:FKP393244 FUL393230:FUL393244 GEH393230:GEH393244 GOD393230:GOD393244 GXZ393230:GXZ393244 HHV393230:HHV393244 HRR393230:HRR393244 IBN393230:IBN393244 ILJ393230:ILJ393244 IVF393230:IVF393244 JFB393230:JFB393244 JOX393230:JOX393244 JYT393230:JYT393244 KIP393230:KIP393244 KSL393230:KSL393244 LCH393230:LCH393244 LMD393230:LMD393244 LVZ393230:LVZ393244 MFV393230:MFV393244 MPR393230:MPR393244 MZN393230:MZN393244 NJJ393230:NJJ393244 NTF393230:NTF393244 ODB393230:ODB393244 OMX393230:OMX393244 OWT393230:OWT393244 PGP393230:PGP393244 PQL393230:PQL393244 QAH393230:QAH393244 QKD393230:QKD393244 QTZ393230:QTZ393244 RDV393230:RDV393244 RNR393230:RNR393244 RXN393230:RXN393244 SHJ393230:SHJ393244 SRF393230:SRF393244 TBB393230:TBB393244 TKX393230:TKX393244 TUT393230:TUT393244 UEP393230:UEP393244 UOL393230:UOL393244 UYH393230:UYH393244 VID393230:VID393244 VRZ393230:VRZ393244 WBV393230:WBV393244 WLR393230:WLR393244 WVN393230:WVN393244 F458766:F458780 JB458766:JB458780 SX458766:SX458780 ACT458766:ACT458780 AMP458766:AMP458780 AWL458766:AWL458780 BGH458766:BGH458780 BQD458766:BQD458780 BZZ458766:BZZ458780 CJV458766:CJV458780 CTR458766:CTR458780 DDN458766:DDN458780 DNJ458766:DNJ458780 DXF458766:DXF458780 EHB458766:EHB458780 EQX458766:EQX458780 FAT458766:FAT458780 FKP458766:FKP458780 FUL458766:FUL458780 GEH458766:GEH458780 GOD458766:GOD458780 GXZ458766:GXZ458780 HHV458766:HHV458780 HRR458766:HRR458780 IBN458766:IBN458780 ILJ458766:ILJ458780 IVF458766:IVF458780 JFB458766:JFB458780 JOX458766:JOX458780 JYT458766:JYT458780 KIP458766:KIP458780 KSL458766:KSL458780 LCH458766:LCH458780 LMD458766:LMD458780 LVZ458766:LVZ458780 MFV458766:MFV458780 MPR458766:MPR458780 MZN458766:MZN458780 NJJ458766:NJJ458780 NTF458766:NTF458780 ODB458766:ODB458780 OMX458766:OMX458780 OWT458766:OWT458780 PGP458766:PGP458780 PQL458766:PQL458780 QAH458766:QAH458780 QKD458766:QKD458780 QTZ458766:QTZ458780 RDV458766:RDV458780 RNR458766:RNR458780 RXN458766:RXN458780 SHJ458766:SHJ458780 SRF458766:SRF458780 TBB458766:TBB458780 TKX458766:TKX458780 TUT458766:TUT458780 UEP458766:UEP458780 UOL458766:UOL458780 UYH458766:UYH458780 VID458766:VID458780 VRZ458766:VRZ458780 WBV458766:WBV458780 WLR458766:WLR458780 WVN458766:WVN458780 F524302:F524316 JB524302:JB524316 SX524302:SX524316 ACT524302:ACT524316 AMP524302:AMP524316 AWL524302:AWL524316 BGH524302:BGH524316 BQD524302:BQD524316 BZZ524302:BZZ524316 CJV524302:CJV524316 CTR524302:CTR524316 DDN524302:DDN524316 DNJ524302:DNJ524316 DXF524302:DXF524316 EHB524302:EHB524316 EQX524302:EQX524316 FAT524302:FAT524316 FKP524302:FKP524316 FUL524302:FUL524316 GEH524302:GEH524316 GOD524302:GOD524316 GXZ524302:GXZ524316 HHV524302:HHV524316 HRR524302:HRR524316 IBN524302:IBN524316 ILJ524302:ILJ524316 IVF524302:IVF524316 JFB524302:JFB524316 JOX524302:JOX524316 JYT524302:JYT524316 KIP524302:KIP524316 KSL524302:KSL524316 LCH524302:LCH524316 LMD524302:LMD524316 LVZ524302:LVZ524316 MFV524302:MFV524316 MPR524302:MPR524316 MZN524302:MZN524316 NJJ524302:NJJ524316 NTF524302:NTF524316 ODB524302:ODB524316 OMX524302:OMX524316 OWT524302:OWT524316 PGP524302:PGP524316 PQL524302:PQL524316 QAH524302:QAH524316 QKD524302:QKD524316 QTZ524302:QTZ524316 RDV524302:RDV524316 RNR524302:RNR524316 RXN524302:RXN524316 SHJ524302:SHJ524316 SRF524302:SRF524316 TBB524302:TBB524316 TKX524302:TKX524316 TUT524302:TUT524316 UEP524302:UEP524316 UOL524302:UOL524316 UYH524302:UYH524316 VID524302:VID524316 VRZ524302:VRZ524316 WBV524302:WBV524316 WLR524302:WLR524316 WVN524302:WVN524316 F589838:F589852 JB589838:JB589852 SX589838:SX589852 ACT589838:ACT589852 AMP589838:AMP589852 AWL589838:AWL589852 BGH589838:BGH589852 BQD589838:BQD589852 BZZ589838:BZZ589852 CJV589838:CJV589852 CTR589838:CTR589852 DDN589838:DDN589852 DNJ589838:DNJ589852 DXF589838:DXF589852 EHB589838:EHB589852 EQX589838:EQX589852 FAT589838:FAT589852 FKP589838:FKP589852 FUL589838:FUL589852 GEH589838:GEH589852 GOD589838:GOD589852 GXZ589838:GXZ589852 HHV589838:HHV589852 HRR589838:HRR589852 IBN589838:IBN589852 ILJ589838:ILJ589852 IVF589838:IVF589852 JFB589838:JFB589852 JOX589838:JOX589852 JYT589838:JYT589852 KIP589838:KIP589852 KSL589838:KSL589852 LCH589838:LCH589852 LMD589838:LMD589852 LVZ589838:LVZ589852 MFV589838:MFV589852 MPR589838:MPR589852 MZN589838:MZN589852 NJJ589838:NJJ589852 NTF589838:NTF589852 ODB589838:ODB589852 OMX589838:OMX589852 OWT589838:OWT589852 PGP589838:PGP589852 PQL589838:PQL589852 QAH589838:QAH589852 QKD589838:QKD589852 QTZ589838:QTZ589852 RDV589838:RDV589852 RNR589838:RNR589852 RXN589838:RXN589852 SHJ589838:SHJ589852 SRF589838:SRF589852 TBB589838:TBB589852 TKX589838:TKX589852 TUT589838:TUT589852 UEP589838:UEP589852 UOL589838:UOL589852 UYH589838:UYH589852 VID589838:VID589852 VRZ589838:VRZ589852 WBV589838:WBV589852 WLR589838:WLR589852 WVN589838:WVN589852 F655374:F655388 JB655374:JB655388 SX655374:SX655388 ACT655374:ACT655388 AMP655374:AMP655388 AWL655374:AWL655388 BGH655374:BGH655388 BQD655374:BQD655388 BZZ655374:BZZ655388 CJV655374:CJV655388 CTR655374:CTR655388 DDN655374:DDN655388 DNJ655374:DNJ655388 DXF655374:DXF655388 EHB655374:EHB655388 EQX655374:EQX655388 FAT655374:FAT655388 FKP655374:FKP655388 FUL655374:FUL655388 GEH655374:GEH655388 GOD655374:GOD655388 GXZ655374:GXZ655388 HHV655374:HHV655388 HRR655374:HRR655388 IBN655374:IBN655388 ILJ655374:ILJ655388 IVF655374:IVF655388 JFB655374:JFB655388 JOX655374:JOX655388 JYT655374:JYT655388 KIP655374:KIP655388 KSL655374:KSL655388 LCH655374:LCH655388 LMD655374:LMD655388 LVZ655374:LVZ655388 MFV655374:MFV655388 MPR655374:MPR655388 MZN655374:MZN655388 NJJ655374:NJJ655388 NTF655374:NTF655388 ODB655374:ODB655388 OMX655374:OMX655388 OWT655374:OWT655388 PGP655374:PGP655388 PQL655374:PQL655388 QAH655374:QAH655388 QKD655374:QKD655388 QTZ655374:QTZ655388 RDV655374:RDV655388 RNR655374:RNR655388 RXN655374:RXN655388 SHJ655374:SHJ655388 SRF655374:SRF655388 TBB655374:TBB655388 TKX655374:TKX655388 TUT655374:TUT655388 UEP655374:UEP655388 UOL655374:UOL655388 UYH655374:UYH655388 VID655374:VID655388 VRZ655374:VRZ655388 WBV655374:WBV655388 WLR655374:WLR655388 WVN655374:WVN655388 F720910:F720924 JB720910:JB720924 SX720910:SX720924 ACT720910:ACT720924 AMP720910:AMP720924 AWL720910:AWL720924 BGH720910:BGH720924 BQD720910:BQD720924 BZZ720910:BZZ720924 CJV720910:CJV720924 CTR720910:CTR720924 DDN720910:DDN720924 DNJ720910:DNJ720924 DXF720910:DXF720924 EHB720910:EHB720924 EQX720910:EQX720924 FAT720910:FAT720924 FKP720910:FKP720924 FUL720910:FUL720924 GEH720910:GEH720924 GOD720910:GOD720924 GXZ720910:GXZ720924 HHV720910:HHV720924 HRR720910:HRR720924 IBN720910:IBN720924 ILJ720910:ILJ720924 IVF720910:IVF720924 JFB720910:JFB720924 JOX720910:JOX720924 JYT720910:JYT720924 KIP720910:KIP720924 KSL720910:KSL720924 LCH720910:LCH720924 LMD720910:LMD720924 LVZ720910:LVZ720924 MFV720910:MFV720924 MPR720910:MPR720924 MZN720910:MZN720924 NJJ720910:NJJ720924 NTF720910:NTF720924 ODB720910:ODB720924 OMX720910:OMX720924 OWT720910:OWT720924 PGP720910:PGP720924 PQL720910:PQL720924 QAH720910:QAH720924 QKD720910:QKD720924 QTZ720910:QTZ720924 RDV720910:RDV720924 RNR720910:RNR720924 RXN720910:RXN720924 SHJ720910:SHJ720924 SRF720910:SRF720924 TBB720910:TBB720924 TKX720910:TKX720924 TUT720910:TUT720924 UEP720910:UEP720924 UOL720910:UOL720924 UYH720910:UYH720924 VID720910:VID720924 VRZ720910:VRZ720924 WBV720910:WBV720924 WLR720910:WLR720924 WVN720910:WVN720924 F786446:F786460 JB786446:JB786460 SX786446:SX786460 ACT786446:ACT786460 AMP786446:AMP786460 AWL786446:AWL786460 BGH786446:BGH786460 BQD786446:BQD786460 BZZ786446:BZZ786460 CJV786446:CJV786460 CTR786446:CTR786460 DDN786446:DDN786460 DNJ786446:DNJ786460 DXF786446:DXF786460 EHB786446:EHB786460 EQX786446:EQX786460 FAT786446:FAT786460 FKP786446:FKP786460 FUL786446:FUL786460 GEH786446:GEH786460 GOD786446:GOD786460 GXZ786446:GXZ786460 HHV786446:HHV786460 HRR786446:HRR786460 IBN786446:IBN786460 ILJ786446:ILJ786460 IVF786446:IVF786460 JFB786446:JFB786460 JOX786446:JOX786460 JYT786446:JYT786460 KIP786446:KIP786460 KSL786446:KSL786460 LCH786446:LCH786460 LMD786446:LMD786460 LVZ786446:LVZ786460 MFV786446:MFV786460 MPR786446:MPR786460 MZN786446:MZN786460 NJJ786446:NJJ786460 NTF786446:NTF786460 ODB786446:ODB786460 OMX786446:OMX786460 OWT786446:OWT786460 PGP786446:PGP786460 PQL786446:PQL786460 QAH786446:QAH786460 QKD786446:QKD786460 QTZ786446:QTZ786460 RDV786446:RDV786460 RNR786446:RNR786460 RXN786446:RXN786460 SHJ786446:SHJ786460 SRF786446:SRF786460 TBB786446:TBB786460 TKX786446:TKX786460 TUT786446:TUT786460 UEP786446:UEP786460 UOL786446:UOL786460 UYH786446:UYH786460 VID786446:VID786460 VRZ786446:VRZ786460 WBV786446:WBV786460 WLR786446:WLR786460 WVN786446:WVN786460 F851982:F851996 JB851982:JB851996 SX851982:SX851996 ACT851982:ACT851996 AMP851982:AMP851996 AWL851982:AWL851996 BGH851982:BGH851996 BQD851982:BQD851996 BZZ851982:BZZ851996 CJV851982:CJV851996 CTR851982:CTR851996 DDN851982:DDN851996 DNJ851982:DNJ851996 DXF851982:DXF851996 EHB851982:EHB851996 EQX851982:EQX851996 FAT851982:FAT851996 FKP851982:FKP851996 FUL851982:FUL851996 GEH851982:GEH851996 GOD851982:GOD851996 GXZ851982:GXZ851996 HHV851982:HHV851996 HRR851982:HRR851996 IBN851982:IBN851996 ILJ851982:ILJ851996 IVF851982:IVF851996 JFB851982:JFB851996 JOX851982:JOX851996 JYT851982:JYT851996 KIP851982:KIP851996 KSL851982:KSL851996 LCH851982:LCH851996 LMD851982:LMD851996 LVZ851982:LVZ851996 MFV851982:MFV851996 MPR851982:MPR851996 MZN851982:MZN851996 NJJ851982:NJJ851996 NTF851982:NTF851996 ODB851982:ODB851996 OMX851982:OMX851996 OWT851982:OWT851996 PGP851982:PGP851996 PQL851982:PQL851996 QAH851982:QAH851996 QKD851982:QKD851996 QTZ851982:QTZ851996 RDV851982:RDV851996 RNR851982:RNR851996 RXN851982:RXN851996 SHJ851982:SHJ851996 SRF851982:SRF851996 TBB851982:TBB851996 TKX851982:TKX851996 TUT851982:TUT851996 UEP851982:UEP851996 UOL851982:UOL851996 UYH851982:UYH851996 VID851982:VID851996 VRZ851982:VRZ851996 WBV851982:WBV851996 WLR851982:WLR851996 WVN851982:WVN851996 F917518:F917532 JB917518:JB917532 SX917518:SX917532 ACT917518:ACT917532 AMP917518:AMP917532 AWL917518:AWL917532 BGH917518:BGH917532 BQD917518:BQD917532 BZZ917518:BZZ917532 CJV917518:CJV917532 CTR917518:CTR917532 DDN917518:DDN917532 DNJ917518:DNJ917532 DXF917518:DXF917532 EHB917518:EHB917532 EQX917518:EQX917532 FAT917518:FAT917532 FKP917518:FKP917532 FUL917518:FUL917532 GEH917518:GEH917532 GOD917518:GOD917532 GXZ917518:GXZ917532 HHV917518:HHV917532 HRR917518:HRR917532 IBN917518:IBN917532 ILJ917518:ILJ917532 IVF917518:IVF917532 JFB917518:JFB917532 JOX917518:JOX917532 JYT917518:JYT917532 KIP917518:KIP917532 KSL917518:KSL917532 LCH917518:LCH917532 LMD917518:LMD917532 LVZ917518:LVZ917532 MFV917518:MFV917532 MPR917518:MPR917532 MZN917518:MZN917532 NJJ917518:NJJ917532 NTF917518:NTF917532 ODB917518:ODB917532 OMX917518:OMX917532 OWT917518:OWT917532 PGP917518:PGP917532 PQL917518:PQL917532 QAH917518:QAH917532 QKD917518:QKD917532 QTZ917518:QTZ917532 RDV917518:RDV917532 RNR917518:RNR917532 RXN917518:RXN917532 SHJ917518:SHJ917532 SRF917518:SRF917532 TBB917518:TBB917532 TKX917518:TKX917532 TUT917518:TUT917532 UEP917518:UEP917532 UOL917518:UOL917532 UYH917518:UYH917532 VID917518:VID917532 VRZ917518:VRZ917532 WBV917518:WBV917532 WLR917518:WLR917532 WVN917518:WVN917532 F983054:F983068 JB983054:JB983068 SX983054:SX983068 ACT983054:ACT983068 AMP983054:AMP983068 AWL983054:AWL983068 BGH983054:BGH983068 BQD983054:BQD983068 BZZ983054:BZZ983068 CJV983054:CJV983068 CTR983054:CTR983068 DDN983054:DDN983068 DNJ983054:DNJ983068 DXF983054:DXF983068 EHB983054:EHB983068 EQX983054:EQX983068 FAT983054:FAT983068 FKP983054:FKP983068 FUL983054:FUL983068 GEH983054:GEH983068 GOD983054:GOD983068 GXZ983054:GXZ983068 HHV983054:HHV983068 HRR983054:HRR983068 IBN983054:IBN983068 ILJ983054:ILJ983068 IVF983054:IVF983068 JFB983054:JFB983068 JOX983054:JOX983068 JYT983054:JYT983068 KIP983054:KIP983068 KSL983054:KSL983068 LCH983054:LCH983068 LMD983054:LMD983068 LVZ983054:LVZ983068 MFV983054:MFV983068 MPR983054:MPR983068 MZN983054:MZN983068 NJJ983054:NJJ983068 NTF983054:NTF983068 ODB983054:ODB983068 OMX983054:OMX983068 OWT983054:OWT983068 PGP983054:PGP983068 PQL983054:PQL983068 QAH983054:QAH983068 QKD983054:QKD983068 QTZ983054:QTZ983068 RDV983054:RDV983068 RNR983054:RNR983068 RXN983054:RXN983068 SHJ983054:SHJ983068 SRF983054:SRF983068 TBB983054:TBB983068 TKX983054:TKX983068 TUT983054:TUT983068 UEP983054:UEP983068 UOL983054:UOL983068 UYH983054:UYH983068 VID983054:VID983068 VRZ983054:VRZ983068 WBV983054:WBV983068 WLR983054:WLR983068 WVN983054:WVN983068 F18:F24 JB18:JB24 SX18:SX24 ACT18:ACT24 AMP18:AMP24 AWL18:AWL24 BGH18:BGH24 BQD18:BQD24 BZZ18:BZZ24 CJV18:CJV24 CTR18:CTR24 DDN18:DDN24 DNJ18:DNJ24 DXF18:DXF24 EHB18:EHB24 EQX18:EQX24 FAT18:FAT24 FKP18:FKP24 FUL18:FUL24 GEH18:GEH24 GOD18:GOD24 GXZ18:GXZ24 HHV18:HHV24 HRR18:HRR24 IBN18:IBN24 ILJ18:ILJ24 IVF18:IVF24 JFB18:JFB24 JOX18:JOX24 JYT18:JYT24 KIP18:KIP24 KSL18:KSL24 LCH18:LCH24 LMD18:LMD24 LVZ18:LVZ24 MFV18:MFV24 MPR18:MPR24 MZN18:MZN24 NJJ18:NJJ24 NTF18:NTF24 ODB18:ODB24 OMX18:OMX24 OWT18:OWT24 PGP18:PGP24 PQL18:PQL24 QAH18:QAH24 QKD18:QKD24 QTZ18:QTZ24 RDV18:RDV24 RNR18:RNR24 RXN18:RXN24 SHJ18:SHJ24 SRF18:SRF24 TBB18:TBB24 TKX18:TKX24 TUT18:TUT24 UEP18:UEP24 UOL18:UOL24 UYH18:UYH24 VID18:VID24 VRZ18:VRZ24 WBV18:WBV24 WLR18:WLR24 WVN18:WVN24" xr:uid="{970A504F-8C28-4E18-91EE-908A565FFD5B}">
      <formula1>modalidad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1]!agregarfilas">
                <anchor moveWithCells="1" sizeWithCells="1">
                  <from>
                    <xdr:col>2</xdr:col>
                    <xdr:colOff>285750</xdr:colOff>
                    <xdr:row>12</xdr:row>
                    <xdr:rowOff>276225</xdr:rowOff>
                  </from>
                  <to>
                    <xdr:col>2</xdr:col>
                    <xdr:colOff>1495425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1]!elimfilas">
                <anchor moveWithCells="1" sizeWithCells="1">
                  <from>
                    <xdr:col>2</xdr:col>
                    <xdr:colOff>1685925</xdr:colOff>
                    <xdr:row>12</xdr:row>
                    <xdr:rowOff>285750</xdr:rowOff>
                  </from>
                  <to>
                    <xdr:col>2</xdr:col>
                    <xdr:colOff>2914650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Button 3">
              <controlPr defaultSize="0" print="0" autoFill="0" autoPict="0" macro="[1]!agregarfilasNecAdi">
                <anchor moveWithCells="1" sizeWithCells="1">
                  <from>
                    <xdr:col>4</xdr:col>
                    <xdr:colOff>171450</xdr:colOff>
                    <xdr:row>12</xdr:row>
                    <xdr:rowOff>266700</xdr:rowOff>
                  </from>
                  <to>
                    <xdr:col>4</xdr:col>
                    <xdr:colOff>1247775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Button 4">
              <controlPr defaultSize="0" print="0" autoFill="0" autoPict="0" macro="[1]!elimfilasNecAdi">
                <anchor moveWithCells="1" sizeWithCells="1">
                  <from>
                    <xdr:col>4</xdr:col>
                    <xdr:colOff>1438275</xdr:colOff>
                    <xdr:row>12</xdr:row>
                    <xdr:rowOff>266700</xdr:rowOff>
                  </from>
                  <to>
                    <xdr:col>5</xdr:col>
                    <xdr:colOff>1143000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F617-9869-4B93-BD34-96BA52E7D19B}">
  <dimension ref="A2:P210"/>
  <sheetViews>
    <sheetView showGridLines="0" tabSelected="1" zoomScale="85" zoomScaleNormal="85" zoomScaleSheetLayoutView="55" workbookViewId="0">
      <pane ySplit="16" topLeftCell="A17" activePane="bottomLeft" state="frozen"/>
      <selection activeCell="A16" sqref="A16"/>
      <selection pane="bottomLeft" activeCell="H10" sqref="H10"/>
    </sheetView>
  </sheetViews>
  <sheetFormatPr baseColWidth="10" defaultColWidth="10.85546875" defaultRowHeight="15" outlineLevelRow="2" x14ac:dyDescent="0.25"/>
  <cols>
    <col min="1" max="1" width="3.85546875" style="2" customWidth="1"/>
    <col min="2" max="2" width="12.140625" style="2" customWidth="1"/>
    <col min="3" max="3" width="27.85546875" style="2" customWidth="1"/>
    <col min="4" max="4" width="15.42578125" style="2" customWidth="1"/>
    <col min="5" max="5" width="18.140625" style="2" customWidth="1"/>
    <col min="6" max="6" width="24.42578125" style="2" customWidth="1"/>
    <col min="7" max="7" width="53.140625" style="2" customWidth="1"/>
    <col min="8" max="8" width="16.85546875" style="2" customWidth="1"/>
    <col min="9" max="9" width="12.85546875" style="2" customWidth="1"/>
    <col min="10" max="10" width="19.28515625" style="3" customWidth="1"/>
    <col min="11" max="11" width="22" style="2" customWidth="1"/>
    <col min="12" max="12" width="24.85546875" style="2" customWidth="1"/>
    <col min="13" max="13" width="14.42578125" style="3" customWidth="1"/>
    <col min="14" max="14" width="17" style="3" customWidth="1"/>
    <col min="15" max="15" width="46" style="2" customWidth="1"/>
    <col min="16" max="16" width="20.85546875" style="2" customWidth="1"/>
    <col min="17" max="17" width="42.42578125" style="2" customWidth="1"/>
    <col min="18" max="260" width="10.85546875" style="2"/>
    <col min="261" max="261" width="20.140625" style="2" customWidth="1"/>
    <col min="262" max="262" width="82.140625" style="2" customWidth="1"/>
    <col min="263" max="263" width="44.85546875" style="2" bestFit="1" customWidth="1"/>
    <col min="264" max="264" width="21.5703125" style="2" customWidth="1"/>
    <col min="265" max="265" width="52.42578125" style="2" customWidth="1"/>
    <col min="266" max="266" width="44.85546875" style="2" customWidth="1"/>
    <col min="267" max="267" width="21.140625" style="2" customWidth="1"/>
    <col min="268" max="268" width="16.42578125" style="2" customWidth="1"/>
    <col min="269" max="269" width="16.140625" style="2" bestFit="1" customWidth="1"/>
    <col min="270" max="270" width="16.85546875" style="2" customWidth="1"/>
    <col min="271" max="271" width="47.140625" style="2" customWidth="1"/>
    <col min="272" max="272" width="14" style="2" customWidth="1"/>
    <col min="273" max="273" width="42.42578125" style="2" customWidth="1"/>
    <col min="274" max="516" width="10.85546875" style="2"/>
    <col min="517" max="517" width="20.140625" style="2" customWidth="1"/>
    <col min="518" max="518" width="82.140625" style="2" customWidth="1"/>
    <col min="519" max="519" width="44.85546875" style="2" bestFit="1" customWidth="1"/>
    <col min="520" max="520" width="21.5703125" style="2" customWidth="1"/>
    <col min="521" max="521" width="52.42578125" style="2" customWidth="1"/>
    <col min="522" max="522" width="44.85546875" style="2" customWidth="1"/>
    <col min="523" max="523" width="21.140625" style="2" customWidth="1"/>
    <col min="524" max="524" width="16.42578125" style="2" customWidth="1"/>
    <col min="525" max="525" width="16.140625" style="2" bestFit="1" customWidth="1"/>
    <col min="526" max="526" width="16.85546875" style="2" customWidth="1"/>
    <col min="527" max="527" width="47.140625" style="2" customWidth="1"/>
    <col min="528" max="528" width="14" style="2" customWidth="1"/>
    <col min="529" max="529" width="42.42578125" style="2" customWidth="1"/>
    <col min="530" max="772" width="10.85546875" style="2"/>
    <col min="773" max="773" width="20.140625" style="2" customWidth="1"/>
    <col min="774" max="774" width="82.140625" style="2" customWidth="1"/>
    <col min="775" max="775" width="44.85546875" style="2" bestFit="1" customWidth="1"/>
    <col min="776" max="776" width="21.5703125" style="2" customWidth="1"/>
    <col min="777" max="777" width="52.42578125" style="2" customWidth="1"/>
    <col min="778" max="778" width="44.85546875" style="2" customWidth="1"/>
    <col min="779" max="779" width="21.140625" style="2" customWidth="1"/>
    <col min="780" max="780" width="16.42578125" style="2" customWidth="1"/>
    <col min="781" max="781" width="16.140625" style="2" bestFit="1" customWidth="1"/>
    <col min="782" max="782" width="16.85546875" style="2" customWidth="1"/>
    <col min="783" max="783" width="47.140625" style="2" customWidth="1"/>
    <col min="784" max="784" width="14" style="2" customWidth="1"/>
    <col min="785" max="785" width="42.42578125" style="2" customWidth="1"/>
    <col min="786" max="1028" width="10.85546875" style="2"/>
    <col min="1029" max="1029" width="20.140625" style="2" customWidth="1"/>
    <col min="1030" max="1030" width="82.140625" style="2" customWidth="1"/>
    <col min="1031" max="1031" width="44.85546875" style="2" bestFit="1" customWidth="1"/>
    <col min="1032" max="1032" width="21.5703125" style="2" customWidth="1"/>
    <col min="1033" max="1033" width="52.42578125" style="2" customWidth="1"/>
    <col min="1034" max="1034" width="44.85546875" style="2" customWidth="1"/>
    <col min="1035" max="1035" width="21.140625" style="2" customWidth="1"/>
    <col min="1036" max="1036" width="16.42578125" style="2" customWidth="1"/>
    <col min="1037" max="1037" width="16.140625" style="2" bestFit="1" customWidth="1"/>
    <col min="1038" max="1038" width="16.85546875" style="2" customWidth="1"/>
    <col min="1039" max="1039" width="47.140625" style="2" customWidth="1"/>
    <col min="1040" max="1040" width="14" style="2" customWidth="1"/>
    <col min="1041" max="1041" width="42.42578125" style="2" customWidth="1"/>
    <col min="1042" max="1284" width="10.85546875" style="2"/>
    <col min="1285" max="1285" width="20.140625" style="2" customWidth="1"/>
    <col min="1286" max="1286" width="82.140625" style="2" customWidth="1"/>
    <col min="1287" max="1287" width="44.85546875" style="2" bestFit="1" customWidth="1"/>
    <col min="1288" max="1288" width="21.5703125" style="2" customWidth="1"/>
    <col min="1289" max="1289" width="52.42578125" style="2" customWidth="1"/>
    <col min="1290" max="1290" width="44.85546875" style="2" customWidth="1"/>
    <col min="1291" max="1291" width="21.140625" style="2" customWidth="1"/>
    <col min="1292" max="1292" width="16.42578125" style="2" customWidth="1"/>
    <col min="1293" max="1293" width="16.140625" style="2" bestFit="1" customWidth="1"/>
    <col min="1294" max="1294" width="16.85546875" style="2" customWidth="1"/>
    <col min="1295" max="1295" width="47.140625" style="2" customWidth="1"/>
    <col min="1296" max="1296" width="14" style="2" customWidth="1"/>
    <col min="1297" max="1297" width="42.42578125" style="2" customWidth="1"/>
    <col min="1298" max="1540" width="10.85546875" style="2"/>
    <col min="1541" max="1541" width="20.140625" style="2" customWidth="1"/>
    <col min="1542" max="1542" width="82.140625" style="2" customWidth="1"/>
    <col min="1543" max="1543" width="44.85546875" style="2" bestFit="1" customWidth="1"/>
    <col min="1544" max="1544" width="21.5703125" style="2" customWidth="1"/>
    <col min="1545" max="1545" width="52.42578125" style="2" customWidth="1"/>
    <col min="1546" max="1546" width="44.85546875" style="2" customWidth="1"/>
    <col min="1547" max="1547" width="21.140625" style="2" customWidth="1"/>
    <col min="1548" max="1548" width="16.42578125" style="2" customWidth="1"/>
    <col min="1549" max="1549" width="16.140625" style="2" bestFit="1" customWidth="1"/>
    <col min="1550" max="1550" width="16.85546875" style="2" customWidth="1"/>
    <col min="1551" max="1551" width="47.140625" style="2" customWidth="1"/>
    <col min="1552" max="1552" width="14" style="2" customWidth="1"/>
    <col min="1553" max="1553" width="42.42578125" style="2" customWidth="1"/>
    <col min="1554" max="1796" width="10.85546875" style="2"/>
    <col min="1797" max="1797" width="20.140625" style="2" customWidth="1"/>
    <col min="1798" max="1798" width="82.140625" style="2" customWidth="1"/>
    <col min="1799" max="1799" width="44.85546875" style="2" bestFit="1" customWidth="1"/>
    <col min="1800" max="1800" width="21.5703125" style="2" customWidth="1"/>
    <col min="1801" max="1801" width="52.42578125" style="2" customWidth="1"/>
    <col min="1802" max="1802" width="44.85546875" style="2" customWidth="1"/>
    <col min="1803" max="1803" width="21.140625" style="2" customWidth="1"/>
    <col min="1804" max="1804" width="16.42578125" style="2" customWidth="1"/>
    <col min="1805" max="1805" width="16.140625" style="2" bestFit="1" customWidth="1"/>
    <col min="1806" max="1806" width="16.85546875" style="2" customWidth="1"/>
    <col min="1807" max="1807" width="47.140625" style="2" customWidth="1"/>
    <col min="1808" max="1808" width="14" style="2" customWidth="1"/>
    <col min="1809" max="1809" width="42.42578125" style="2" customWidth="1"/>
    <col min="1810" max="2052" width="10.85546875" style="2"/>
    <col min="2053" max="2053" width="20.140625" style="2" customWidth="1"/>
    <col min="2054" max="2054" width="82.140625" style="2" customWidth="1"/>
    <col min="2055" max="2055" width="44.85546875" style="2" bestFit="1" customWidth="1"/>
    <col min="2056" max="2056" width="21.5703125" style="2" customWidth="1"/>
    <col min="2057" max="2057" width="52.42578125" style="2" customWidth="1"/>
    <col min="2058" max="2058" width="44.85546875" style="2" customWidth="1"/>
    <col min="2059" max="2059" width="21.140625" style="2" customWidth="1"/>
    <col min="2060" max="2060" width="16.42578125" style="2" customWidth="1"/>
    <col min="2061" max="2061" width="16.140625" style="2" bestFit="1" customWidth="1"/>
    <col min="2062" max="2062" width="16.85546875" style="2" customWidth="1"/>
    <col min="2063" max="2063" width="47.140625" style="2" customWidth="1"/>
    <col min="2064" max="2064" width="14" style="2" customWidth="1"/>
    <col min="2065" max="2065" width="42.42578125" style="2" customWidth="1"/>
    <col min="2066" max="2308" width="10.85546875" style="2"/>
    <col min="2309" max="2309" width="20.140625" style="2" customWidth="1"/>
    <col min="2310" max="2310" width="82.140625" style="2" customWidth="1"/>
    <col min="2311" max="2311" width="44.85546875" style="2" bestFit="1" customWidth="1"/>
    <col min="2312" max="2312" width="21.5703125" style="2" customWidth="1"/>
    <col min="2313" max="2313" width="52.42578125" style="2" customWidth="1"/>
    <col min="2314" max="2314" width="44.85546875" style="2" customWidth="1"/>
    <col min="2315" max="2315" width="21.140625" style="2" customWidth="1"/>
    <col min="2316" max="2316" width="16.42578125" style="2" customWidth="1"/>
    <col min="2317" max="2317" width="16.140625" style="2" bestFit="1" customWidth="1"/>
    <col min="2318" max="2318" width="16.85546875" style="2" customWidth="1"/>
    <col min="2319" max="2319" width="47.140625" style="2" customWidth="1"/>
    <col min="2320" max="2320" width="14" style="2" customWidth="1"/>
    <col min="2321" max="2321" width="42.42578125" style="2" customWidth="1"/>
    <col min="2322" max="2564" width="10.85546875" style="2"/>
    <col min="2565" max="2565" width="20.140625" style="2" customWidth="1"/>
    <col min="2566" max="2566" width="82.140625" style="2" customWidth="1"/>
    <col min="2567" max="2567" width="44.85546875" style="2" bestFit="1" customWidth="1"/>
    <col min="2568" max="2568" width="21.5703125" style="2" customWidth="1"/>
    <col min="2569" max="2569" width="52.42578125" style="2" customWidth="1"/>
    <col min="2570" max="2570" width="44.85546875" style="2" customWidth="1"/>
    <col min="2571" max="2571" width="21.140625" style="2" customWidth="1"/>
    <col min="2572" max="2572" width="16.42578125" style="2" customWidth="1"/>
    <col min="2573" max="2573" width="16.140625" style="2" bestFit="1" customWidth="1"/>
    <col min="2574" max="2574" width="16.85546875" style="2" customWidth="1"/>
    <col min="2575" max="2575" width="47.140625" style="2" customWidth="1"/>
    <col min="2576" max="2576" width="14" style="2" customWidth="1"/>
    <col min="2577" max="2577" width="42.42578125" style="2" customWidth="1"/>
    <col min="2578" max="2820" width="10.85546875" style="2"/>
    <col min="2821" max="2821" width="20.140625" style="2" customWidth="1"/>
    <col min="2822" max="2822" width="82.140625" style="2" customWidth="1"/>
    <col min="2823" max="2823" width="44.85546875" style="2" bestFit="1" customWidth="1"/>
    <col min="2824" max="2824" width="21.5703125" style="2" customWidth="1"/>
    <col min="2825" max="2825" width="52.42578125" style="2" customWidth="1"/>
    <col min="2826" max="2826" width="44.85546875" style="2" customWidth="1"/>
    <col min="2827" max="2827" width="21.140625" style="2" customWidth="1"/>
    <col min="2828" max="2828" width="16.42578125" style="2" customWidth="1"/>
    <col min="2829" max="2829" width="16.140625" style="2" bestFit="1" customWidth="1"/>
    <col min="2830" max="2830" width="16.85546875" style="2" customWidth="1"/>
    <col min="2831" max="2831" width="47.140625" style="2" customWidth="1"/>
    <col min="2832" max="2832" width="14" style="2" customWidth="1"/>
    <col min="2833" max="2833" width="42.42578125" style="2" customWidth="1"/>
    <col min="2834" max="3076" width="10.85546875" style="2"/>
    <col min="3077" max="3077" width="20.140625" style="2" customWidth="1"/>
    <col min="3078" max="3078" width="82.140625" style="2" customWidth="1"/>
    <col min="3079" max="3079" width="44.85546875" style="2" bestFit="1" customWidth="1"/>
    <col min="3080" max="3080" width="21.5703125" style="2" customWidth="1"/>
    <col min="3081" max="3081" width="52.42578125" style="2" customWidth="1"/>
    <col min="3082" max="3082" width="44.85546875" style="2" customWidth="1"/>
    <col min="3083" max="3083" width="21.140625" style="2" customWidth="1"/>
    <col min="3084" max="3084" width="16.42578125" style="2" customWidth="1"/>
    <col min="3085" max="3085" width="16.140625" style="2" bestFit="1" customWidth="1"/>
    <col min="3086" max="3086" width="16.85546875" style="2" customWidth="1"/>
    <col min="3087" max="3087" width="47.140625" style="2" customWidth="1"/>
    <col min="3088" max="3088" width="14" style="2" customWidth="1"/>
    <col min="3089" max="3089" width="42.42578125" style="2" customWidth="1"/>
    <col min="3090" max="3332" width="10.85546875" style="2"/>
    <col min="3333" max="3333" width="20.140625" style="2" customWidth="1"/>
    <col min="3334" max="3334" width="82.140625" style="2" customWidth="1"/>
    <col min="3335" max="3335" width="44.85546875" style="2" bestFit="1" customWidth="1"/>
    <col min="3336" max="3336" width="21.5703125" style="2" customWidth="1"/>
    <col min="3337" max="3337" width="52.42578125" style="2" customWidth="1"/>
    <col min="3338" max="3338" width="44.85546875" style="2" customWidth="1"/>
    <col min="3339" max="3339" width="21.140625" style="2" customWidth="1"/>
    <col min="3340" max="3340" width="16.42578125" style="2" customWidth="1"/>
    <col min="3341" max="3341" width="16.140625" style="2" bestFit="1" customWidth="1"/>
    <col min="3342" max="3342" width="16.85546875" style="2" customWidth="1"/>
    <col min="3343" max="3343" width="47.140625" style="2" customWidth="1"/>
    <col min="3344" max="3344" width="14" style="2" customWidth="1"/>
    <col min="3345" max="3345" width="42.42578125" style="2" customWidth="1"/>
    <col min="3346" max="3588" width="10.85546875" style="2"/>
    <col min="3589" max="3589" width="20.140625" style="2" customWidth="1"/>
    <col min="3590" max="3590" width="82.140625" style="2" customWidth="1"/>
    <col min="3591" max="3591" width="44.85546875" style="2" bestFit="1" customWidth="1"/>
    <col min="3592" max="3592" width="21.5703125" style="2" customWidth="1"/>
    <col min="3593" max="3593" width="52.42578125" style="2" customWidth="1"/>
    <col min="3594" max="3594" width="44.85546875" style="2" customWidth="1"/>
    <col min="3595" max="3595" width="21.140625" style="2" customWidth="1"/>
    <col min="3596" max="3596" width="16.42578125" style="2" customWidth="1"/>
    <col min="3597" max="3597" width="16.140625" style="2" bestFit="1" customWidth="1"/>
    <col min="3598" max="3598" width="16.85546875" style="2" customWidth="1"/>
    <col min="3599" max="3599" width="47.140625" style="2" customWidth="1"/>
    <col min="3600" max="3600" width="14" style="2" customWidth="1"/>
    <col min="3601" max="3601" width="42.42578125" style="2" customWidth="1"/>
    <col min="3602" max="3844" width="10.85546875" style="2"/>
    <col min="3845" max="3845" width="20.140625" style="2" customWidth="1"/>
    <col min="3846" max="3846" width="82.140625" style="2" customWidth="1"/>
    <col min="3847" max="3847" width="44.85546875" style="2" bestFit="1" customWidth="1"/>
    <col min="3848" max="3848" width="21.5703125" style="2" customWidth="1"/>
    <col min="3849" max="3849" width="52.42578125" style="2" customWidth="1"/>
    <col min="3850" max="3850" width="44.85546875" style="2" customWidth="1"/>
    <col min="3851" max="3851" width="21.140625" style="2" customWidth="1"/>
    <col min="3852" max="3852" width="16.42578125" style="2" customWidth="1"/>
    <col min="3853" max="3853" width="16.140625" style="2" bestFit="1" customWidth="1"/>
    <col min="3854" max="3854" width="16.85546875" style="2" customWidth="1"/>
    <col min="3855" max="3855" width="47.140625" style="2" customWidth="1"/>
    <col min="3856" max="3856" width="14" style="2" customWidth="1"/>
    <col min="3857" max="3857" width="42.42578125" style="2" customWidth="1"/>
    <col min="3858" max="4100" width="10.85546875" style="2"/>
    <col min="4101" max="4101" width="20.140625" style="2" customWidth="1"/>
    <col min="4102" max="4102" width="82.140625" style="2" customWidth="1"/>
    <col min="4103" max="4103" width="44.85546875" style="2" bestFit="1" customWidth="1"/>
    <col min="4104" max="4104" width="21.5703125" style="2" customWidth="1"/>
    <col min="4105" max="4105" width="52.42578125" style="2" customWidth="1"/>
    <col min="4106" max="4106" width="44.85546875" style="2" customWidth="1"/>
    <col min="4107" max="4107" width="21.140625" style="2" customWidth="1"/>
    <col min="4108" max="4108" width="16.42578125" style="2" customWidth="1"/>
    <col min="4109" max="4109" width="16.140625" style="2" bestFit="1" customWidth="1"/>
    <col min="4110" max="4110" width="16.85546875" style="2" customWidth="1"/>
    <col min="4111" max="4111" width="47.140625" style="2" customWidth="1"/>
    <col min="4112" max="4112" width="14" style="2" customWidth="1"/>
    <col min="4113" max="4113" width="42.42578125" style="2" customWidth="1"/>
    <col min="4114" max="4356" width="10.85546875" style="2"/>
    <col min="4357" max="4357" width="20.140625" style="2" customWidth="1"/>
    <col min="4358" max="4358" width="82.140625" style="2" customWidth="1"/>
    <col min="4359" max="4359" width="44.85546875" style="2" bestFit="1" customWidth="1"/>
    <col min="4360" max="4360" width="21.5703125" style="2" customWidth="1"/>
    <col min="4361" max="4361" width="52.42578125" style="2" customWidth="1"/>
    <col min="4362" max="4362" width="44.85546875" style="2" customWidth="1"/>
    <col min="4363" max="4363" width="21.140625" style="2" customWidth="1"/>
    <col min="4364" max="4364" width="16.42578125" style="2" customWidth="1"/>
    <col min="4365" max="4365" width="16.140625" style="2" bestFit="1" customWidth="1"/>
    <col min="4366" max="4366" width="16.85546875" style="2" customWidth="1"/>
    <col min="4367" max="4367" width="47.140625" style="2" customWidth="1"/>
    <col min="4368" max="4368" width="14" style="2" customWidth="1"/>
    <col min="4369" max="4369" width="42.42578125" style="2" customWidth="1"/>
    <col min="4370" max="4612" width="10.85546875" style="2"/>
    <col min="4613" max="4613" width="20.140625" style="2" customWidth="1"/>
    <col min="4614" max="4614" width="82.140625" style="2" customWidth="1"/>
    <col min="4615" max="4615" width="44.85546875" style="2" bestFit="1" customWidth="1"/>
    <col min="4616" max="4616" width="21.5703125" style="2" customWidth="1"/>
    <col min="4617" max="4617" width="52.42578125" style="2" customWidth="1"/>
    <col min="4618" max="4618" width="44.85546875" style="2" customWidth="1"/>
    <col min="4619" max="4619" width="21.140625" style="2" customWidth="1"/>
    <col min="4620" max="4620" width="16.42578125" style="2" customWidth="1"/>
    <col min="4621" max="4621" width="16.140625" style="2" bestFit="1" customWidth="1"/>
    <col min="4622" max="4622" width="16.85546875" style="2" customWidth="1"/>
    <col min="4623" max="4623" width="47.140625" style="2" customWidth="1"/>
    <col min="4624" max="4624" width="14" style="2" customWidth="1"/>
    <col min="4625" max="4625" width="42.42578125" style="2" customWidth="1"/>
    <col min="4626" max="4868" width="10.85546875" style="2"/>
    <col min="4869" max="4869" width="20.140625" style="2" customWidth="1"/>
    <col min="4870" max="4870" width="82.140625" style="2" customWidth="1"/>
    <col min="4871" max="4871" width="44.85546875" style="2" bestFit="1" customWidth="1"/>
    <col min="4872" max="4872" width="21.5703125" style="2" customWidth="1"/>
    <col min="4873" max="4873" width="52.42578125" style="2" customWidth="1"/>
    <col min="4874" max="4874" width="44.85546875" style="2" customWidth="1"/>
    <col min="4875" max="4875" width="21.140625" style="2" customWidth="1"/>
    <col min="4876" max="4876" width="16.42578125" style="2" customWidth="1"/>
    <col min="4877" max="4877" width="16.140625" style="2" bestFit="1" customWidth="1"/>
    <col min="4878" max="4878" width="16.85546875" style="2" customWidth="1"/>
    <col min="4879" max="4879" width="47.140625" style="2" customWidth="1"/>
    <col min="4880" max="4880" width="14" style="2" customWidth="1"/>
    <col min="4881" max="4881" width="42.42578125" style="2" customWidth="1"/>
    <col min="4882" max="5124" width="10.85546875" style="2"/>
    <col min="5125" max="5125" width="20.140625" style="2" customWidth="1"/>
    <col min="5126" max="5126" width="82.140625" style="2" customWidth="1"/>
    <col min="5127" max="5127" width="44.85546875" style="2" bestFit="1" customWidth="1"/>
    <col min="5128" max="5128" width="21.5703125" style="2" customWidth="1"/>
    <col min="5129" max="5129" width="52.42578125" style="2" customWidth="1"/>
    <col min="5130" max="5130" width="44.85546875" style="2" customWidth="1"/>
    <col min="5131" max="5131" width="21.140625" style="2" customWidth="1"/>
    <col min="5132" max="5132" width="16.42578125" style="2" customWidth="1"/>
    <col min="5133" max="5133" width="16.140625" style="2" bestFit="1" customWidth="1"/>
    <col min="5134" max="5134" width="16.85546875" style="2" customWidth="1"/>
    <col min="5135" max="5135" width="47.140625" style="2" customWidth="1"/>
    <col min="5136" max="5136" width="14" style="2" customWidth="1"/>
    <col min="5137" max="5137" width="42.42578125" style="2" customWidth="1"/>
    <col min="5138" max="5380" width="10.85546875" style="2"/>
    <col min="5381" max="5381" width="20.140625" style="2" customWidth="1"/>
    <col min="5382" max="5382" width="82.140625" style="2" customWidth="1"/>
    <col min="5383" max="5383" width="44.85546875" style="2" bestFit="1" customWidth="1"/>
    <col min="5384" max="5384" width="21.5703125" style="2" customWidth="1"/>
    <col min="5385" max="5385" width="52.42578125" style="2" customWidth="1"/>
    <col min="5386" max="5386" width="44.85546875" style="2" customWidth="1"/>
    <col min="5387" max="5387" width="21.140625" style="2" customWidth="1"/>
    <col min="5388" max="5388" width="16.42578125" style="2" customWidth="1"/>
    <col min="5389" max="5389" width="16.140625" style="2" bestFit="1" customWidth="1"/>
    <col min="5390" max="5390" width="16.85546875" style="2" customWidth="1"/>
    <col min="5391" max="5391" width="47.140625" style="2" customWidth="1"/>
    <col min="5392" max="5392" width="14" style="2" customWidth="1"/>
    <col min="5393" max="5393" width="42.42578125" style="2" customWidth="1"/>
    <col min="5394" max="5636" width="10.85546875" style="2"/>
    <col min="5637" max="5637" width="20.140625" style="2" customWidth="1"/>
    <col min="5638" max="5638" width="82.140625" style="2" customWidth="1"/>
    <col min="5639" max="5639" width="44.85546875" style="2" bestFit="1" customWidth="1"/>
    <col min="5640" max="5640" width="21.5703125" style="2" customWidth="1"/>
    <col min="5641" max="5641" width="52.42578125" style="2" customWidth="1"/>
    <col min="5642" max="5642" width="44.85546875" style="2" customWidth="1"/>
    <col min="5643" max="5643" width="21.140625" style="2" customWidth="1"/>
    <col min="5644" max="5644" width="16.42578125" style="2" customWidth="1"/>
    <col min="5645" max="5645" width="16.140625" style="2" bestFit="1" customWidth="1"/>
    <col min="5646" max="5646" width="16.85546875" style="2" customWidth="1"/>
    <col min="5647" max="5647" width="47.140625" style="2" customWidth="1"/>
    <col min="5648" max="5648" width="14" style="2" customWidth="1"/>
    <col min="5649" max="5649" width="42.42578125" style="2" customWidth="1"/>
    <col min="5650" max="5892" width="10.85546875" style="2"/>
    <col min="5893" max="5893" width="20.140625" style="2" customWidth="1"/>
    <col min="5894" max="5894" width="82.140625" style="2" customWidth="1"/>
    <col min="5895" max="5895" width="44.85546875" style="2" bestFit="1" customWidth="1"/>
    <col min="5896" max="5896" width="21.5703125" style="2" customWidth="1"/>
    <col min="5897" max="5897" width="52.42578125" style="2" customWidth="1"/>
    <col min="5898" max="5898" width="44.85546875" style="2" customWidth="1"/>
    <col min="5899" max="5899" width="21.140625" style="2" customWidth="1"/>
    <col min="5900" max="5900" width="16.42578125" style="2" customWidth="1"/>
    <col min="5901" max="5901" width="16.140625" style="2" bestFit="1" customWidth="1"/>
    <col min="5902" max="5902" width="16.85546875" style="2" customWidth="1"/>
    <col min="5903" max="5903" width="47.140625" style="2" customWidth="1"/>
    <col min="5904" max="5904" width="14" style="2" customWidth="1"/>
    <col min="5905" max="5905" width="42.42578125" style="2" customWidth="1"/>
    <col min="5906" max="6148" width="10.85546875" style="2"/>
    <col min="6149" max="6149" width="20.140625" style="2" customWidth="1"/>
    <col min="6150" max="6150" width="82.140625" style="2" customWidth="1"/>
    <col min="6151" max="6151" width="44.85546875" style="2" bestFit="1" customWidth="1"/>
    <col min="6152" max="6152" width="21.5703125" style="2" customWidth="1"/>
    <col min="6153" max="6153" width="52.42578125" style="2" customWidth="1"/>
    <col min="6154" max="6154" width="44.85546875" style="2" customWidth="1"/>
    <col min="6155" max="6155" width="21.140625" style="2" customWidth="1"/>
    <col min="6156" max="6156" width="16.42578125" style="2" customWidth="1"/>
    <col min="6157" max="6157" width="16.140625" style="2" bestFit="1" customWidth="1"/>
    <col min="6158" max="6158" width="16.85546875" style="2" customWidth="1"/>
    <col min="6159" max="6159" width="47.140625" style="2" customWidth="1"/>
    <col min="6160" max="6160" width="14" style="2" customWidth="1"/>
    <col min="6161" max="6161" width="42.42578125" style="2" customWidth="1"/>
    <col min="6162" max="6404" width="10.85546875" style="2"/>
    <col min="6405" max="6405" width="20.140625" style="2" customWidth="1"/>
    <col min="6406" max="6406" width="82.140625" style="2" customWidth="1"/>
    <col min="6407" max="6407" width="44.85546875" style="2" bestFit="1" customWidth="1"/>
    <col min="6408" max="6408" width="21.5703125" style="2" customWidth="1"/>
    <col min="6409" max="6409" width="52.42578125" style="2" customWidth="1"/>
    <col min="6410" max="6410" width="44.85546875" style="2" customWidth="1"/>
    <col min="6411" max="6411" width="21.140625" style="2" customWidth="1"/>
    <col min="6412" max="6412" width="16.42578125" style="2" customWidth="1"/>
    <col min="6413" max="6413" width="16.140625" style="2" bestFit="1" customWidth="1"/>
    <col min="6414" max="6414" width="16.85546875" style="2" customWidth="1"/>
    <col min="6415" max="6415" width="47.140625" style="2" customWidth="1"/>
    <col min="6416" max="6416" width="14" style="2" customWidth="1"/>
    <col min="6417" max="6417" width="42.42578125" style="2" customWidth="1"/>
    <col min="6418" max="6660" width="10.85546875" style="2"/>
    <col min="6661" max="6661" width="20.140625" style="2" customWidth="1"/>
    <col min="6662" max="6662" width="82.140625" style="2" customWidth="1"/>
    <col min="6663" max="6663" width="44.85546875" style="2" bestFit="1" customWidth="1"/>
    <col min="6664" max="6664" width="21.5703125" style="2" customWidth="1"/>
    <col min="6665" max="6665" width="52.42578125" style="2" customWidth="1"/>
    <col min="6666" max="6666" width="44.85546875" style="2" customWidth="1"/>
    <col min="6667" max="6667" width="21.140625" style="2" customWidth="1"/>
    <col min="6668" max="6668" width="16.42578125" style="2" customWidth="1"/>
    <col min="6669" max="6669" width="16.140625" style="2" bestFit="1" customWidth="1"/>
    <col min="6670" max="6670" width="16.85546875" style="2" customWidth="1"/>
    <col min="6671" max="6671" width="47.140625" style="2" customWidth="1"/>
    <col min="6672" max="6672" width="14" style="2" customWidth="1"/>
    <col min="6673" max="6673" width="42.42578125" style="2" customWidth="1"/>
    <col min="6674" max="6916" width="10.85546875" style="2"/>
    <col min="6917" max="6917" width="20.140625" style="2" customWidth="1"/>
    <col min="6918" max="6918" width="82.140625" style="2" customWidth="1"/>
    <col min="6919" max="6919" width="44.85546875" style="2" bestFit="1" customWidth="1"/>
    <col min="6920" max="6920" width="21.5703125" style="2" customWidth="1"/>
    <col min="6921" max="6921" width="52.42578125" style="2" customWidth="1"/>
    <col min="6922" max="6922" width="44.85546875" style="2" customWidth="1"/>
    <col min="6923" max="6923" width="21.140625" style="2" customWidth="1"/>
    <col min="6924" max="6924" width="16.42578125" style="2" customWidth="1"/>
    <col min="6925" max="6925" width="16.140625" style="2" bestFit="1" customWidth="1"/>
    <col min="6926" max="6926" width="16.85546875" style="2" customWidth="1"/>
    <col min="6927" max="6927" width="47.140625" style="2" customWidth="1"/>
    <col min="6928" max="6928" width="14" style="2" customWidth="1"/>
    <col min="6929" max="6929" width="42.42578125" style="2" customWidth="1"/>
    <col min="6930" max="7172" width="10.85546875" style="2"/>
    <col min="7173" max="7173" width="20.140625" style="2" customWidth="1"/>
    <col min="7174" max="7174" width="82.140625" style="2" customWidth="1"/>
    <col min="7175" max="7175" width="44.85546875" style="2" bestFit="1" customWidth="1"/>
    <col min="7176" max="7176" width="21.5703125" style="2" customWidth="1"/>
    <col min="7177" max="7177" width="52.42578125" style="2" customWidth="1"/>
    <col min="7178" max="7178" width="44.85546875" style="2" customWidth="1"/>
    <col min="7179" max="7179" width="21.140625" style="2" customWidth="1"/>
    <col min="7180" max="7180" width="16.42578125" style="2" customWidth="1"/>
    <col min="7181" max="7181" width="16.140625" style="2" bestFit="1" customWidth="1"/>
    <col min="7182" max="7182" width="16.85546875" style="2" customWidth="1"/>
    <col min="7183" max="7183" width="47.140625" style="2" customWidth="1"/>
    <col min="7184" max="7184" width="14" style="2" customWidth="1"/>
    <col min="7185" max="7185" width="42.42578125" style="2" customWidth="1"/>
    <col min="7186" max="7428" width="10.85546875" style="2"/>
    <col min="7429" max="7429" width="20.140625" style="2" customWidth="1"/>
    <col min="7430" max="7430" width="82.140625" style="2" customWidth="1"/>
    <col min="7431" max="7431" width="44.85546875" style="2" bestFit="1" customWidth="1"/>
    <col min="7432" max="7432" width="21.5703125" style="2" customWidth="1"/>
    <col min="7433" max="7433" width="52.42578125" style="2" customWidth="1"/>
    <col min="7434" max="7434" width="44.85546875" style="2" customWidth="1"/>
    <col min="7435" max="7435" width="21.140625" style="2" customWidth="1"/>
    <col min="7436" max="7436" width="16.42578125" style="2" customWidth="1"/>
    <col min="7437" max="7437" width="16.140625" style="2" bestFit="1" customWidth="1"/>
    <col min="7438" max="7438" width="16.85546875" style="2" customWidth="1"/>
    <col min="7439" max="7439" width="47.140625" style="2" customWidth="1"/>
    <col min="7440" max="7440" width="14" style="2" customWidth="1"/>
    <col min="7441" max="7441" width="42.42578125" style="2" customWidth="1"/>
    <col min="7442" max="7684" width="10.85546875" style="2"/>
    <col min="7685" max="7685" width="20.140625" style="2" customWidth="1"/>
    <col min="7686" max="7686" width="82.140625" style="2" customWidth="1"/>
    <col min="7687" max="7687" width="44.85546875" style="2" bestFit="1" customWidth="1"/>
    <col min="7688" max="7688" width="21.5703125" style="2" customWidth="1"/>
    <col min="7689" max="7689" width="52.42578125" style="2" customWidth="1"/>
    <col min="7690" max="7690" width="44.85546875" style="2" customWidth="1"/>
    <col min="7691" max="7691" width="21.140625" style="2" customWidth="1"/>
    <col min="7692" max="7692" width="16.42578125" style="2" customWidth="1"/>
    <col min="7693" max="7693" width="16.140625" style="2" bestFit="1" customWidth="1"/>
    <col min="7694" max="7694" width="16.85546875" style="2" customWidth="1"/>
    <col min="7695" max="7695" width="47.140625" style="2" customWidth="1"/>
    <col min="7696" max="7696" width="14" style="2" customWidth="1"/>
    <col min="7697" max="7697" width="42.42578125" style="2" customWidth="1"/>
    <col min="7698" max="7940" width="10.85546875" style="2"/>
    <col min="7941" max="7941" width="20.140625" style="2" customWidth="1"/>
    <col min="7942" max="7942" width="82.140625" style="2" customWidth="1"/>
    <col min="7943" max="7943" width="44.85546875" style="2" bestFit="1" customWidth="1"/>
    <col min="7944" max="7944" width="21.5703125" style="2" customWidth="1"/>
    <col min="7945" max="7945" width="52.42578125" style="2" customWidth="1"/>
    <col min="7946" max="7946" width="44.85546875" style="2" customWidth="1"/>
    <col min="7947" max="7947" width="21.140625" style="2" customWidth="1"/>
    <col min="7948" max="7948" width="16.42578125" style="2" customWidth="1"/>
    <col min="7949" max="7949" width="16.140625" style="2" bestFit="1" customWidth="1"/>
    <col min="7950" max="7950" width="16.85546875" style="2" customWidth="1"/>
    <col min="7951" max="7951" width="47.140625" style="2" customWidth="1"/>
    <col min="7952" max="7952" width="14" style="2" customWidth="1"/>
    <col min="7953" max="7953" width="42.42578125" style="2" customWidth="1"/>
    <col min="7954" max="8196" width="10.85546875" style="2"/>
    <col min="8197" max="8197" width="20.140625" style="2" customWidth="1"/>
    <col min="8198" max="8198" width="82.140625" style="2" customWidth="1"/>
    <col min="8199" max="8199" width="44.85546875" style="2" bestFit="1" customWidth="1"/>
    <col min="8200" max="8200" width="21.5703125" style="2" customWidth="1"/>
    <col min="8201" max="8201" width="52.42578125" style="2" customWidth="1"/>
    <col min="8202" max="8202" width="44.85546875" style="2" customWidth="1"/>
    <col min="8203" max="8203" width="21.140625" style="2" customWidth="1"/>
    <col min="8204" max="8204" width="16.42578125" style="2" customWidth="1"/>
    <col min="8205" max="8205" width="16.140625" style="2" bestFit="1" customWidth="1"/>
    <col min="8206" max="8206" width="16.85546875" style="2" customWidth="1"/>
    <col min="8207" max="8207" width="47.140625" style="2" customWidth="1"/>
    <col min="8208" max="8208" width="14" style="2" customWidth="1"/>
    <col min="8209" max="8209" width="42.42578125" style="2" customWidth="1"/>
    <col min="8210" max="8452" width="10.85546875" style="2"/>
    <col min="8453" max="8453" width="20.140625" style="2" customWidth="1"/>
    <col min="8454" max="8454" width="82.140625" style="2" customWidth="1"/>
    <col min="8455" max="8455" width="44.85546875" style="2" bestFit="1" customWidth="1"/>
    <col min="8456" max="8456" width="21.5703125" style="2" customWidth="1"/>
    <col min="8457" max="8457" width="52.42578125" style="2" customWidth="1"/>
    <col min="8458" max="8458" width="44.85546875" style="2" customWidth="1"/>
    <col min="8459" max="8459" width="21.140625" style="2" customWidth="1"/>
    <col min="8460" max="8460" width="16.42578125" style="2" customWidth="1"/>
    <col min="8461" max="8461" width="16.140625" style="2" bestFit="1" customWidth="1"/>
    <col min="8462" max="8462" width="16.85546875" style="2" customWidth="1"/>
    <col min="8463" max="8463" width="47.140625" style="2" customWidth="1"/>
    <col min="8464" max="8464" width="14" style="2" customWidth="1"/>
    <col min="8465" max="8465" width="42.42578125" style="2" customWidth="1"/>
    <col min="8466" max="8708" width="10.85546875" style="2"/>
    <col min="8709" max="8709" width="20.140625" style="2" customWidth="1"/>
    <col min="8710" max="8710" width="82.140625" style="2" customWidth="1"/>
    <col min="8711" max="8711" width="44.85546875" style="2" bestFit="1" customWidth="1"/>
    <col min="8712" max="8712" width="21.5703125" style="2" customWidth="1"/>
    <col min="8713" max="8713" width="52.42578125" style="2" customWidth="1"/>
    <col min="8714" max="8714" width="44.85546875" style="2" customWidth="1"/>
    <col min="8715" max="8715" width="21.140625" style="2" customWidth="1"/>
    <col min="8716" max="8716" width="16.42578125" style="2" customWidth="1"/>
    <col min="8717" max="8717" width="16.140625" style="2" bestFit="1" customWidth="1"/>
    <col min="8718" max="8718" width="16.85546875" style="2" customWidth="1"/>
    <col min="8719" max="8719" width="47.140625" style="2" customWidth="1"/>
    <col min="8720" max="8720" width="14" style="2" customWidth="1"/>
    <col min="8721" max="8721" width="42.42578125" style="2" customWidth="1"/>
    <col min="8722" max="8964" width="10.85546875" style="2"/>
    <col min="8965" max="8965" width="20.140625" style="2" customWidth="1"/>
    <col min="8966" max="8966" width="82.140625" style="2" customWidth="1"/>
    <col min="8967" max="8967" width="44.85546875" style="2" bestFit="1" customWidth="1"/>
    <col min="8968" max="8968" width="21.5703125" style="2" customWidth="1"/>
    <col min="8969" max="8969" width="52.42578125" style="2" customWidth="1"/>
    <col min="8970" max="8970" width="44.85546875" style="2" customWidth="1"/>
    <col min="8971" max="8971" width="21.140625" style="2" customWidth="1"/>
    <col min="8972" max="8972" width="16.42578125" style="2" customWidth="1"/>
    <col min="8973" max="8973" width="16.140625" style="2" bestFit="1" customWidth="1"/>
    <col min="8974" max="8974" width="16.85546875" style="2" customWidth="1"/>
    <col min="8975" max="8975" width="47.140625" style="2" customWidth="1"/>
    <col min="8976" max="8976" width="14" style="2" customWidth="1"/>
    <col min="8977" max="8977" width="42.42578125" style="2" customWidth="1"/>
    <col min="8978" max="9220" width="10.85546875" style="2"/>
    <col min="9221" max="9221" width="20.140625" style="2" customWidth="1"/>
    <col min="9222" max="9222" width="82.140625" style="2" customWidth="1"/>
    <col min="9223" max="9223" width="44.85546875" style="2" bestFit="1" customWidth="1"/>
    <col min="9224" max="9224" width="21.5703125" style="2" customWidth="1"/>
    <col min="9225" max="9225" width="52.42578125" style="2" customWidth="1"/>
    <col min="9226" max="9226" width="44.85546875" style="2" customWidth="1"/>
    <col min="9227" max="9227" width="21.140625" style="2" customWidth="1"/>
    <col min="9228" max="9228" width="16.42578125" style="2" customWidth="1"/>
    <col min="9229" max="9229" width="16.140625" style="2" bestFit="1" customWidth="1"/>
    <col min="9230" max="9230" width="16.85546875" style="2" customWidth="1"/>
    <col min="9231" max="9231" width="47.140625" style="2" customWidth="1"/>
    <col min="9232" max="9232" width="14" style="2" customWidth="1"/>
    <col min="9233" max="9233" width="42.42578125" style="2" customWidth="1"/>
    <col min="9234" max="9476" width="10.85546875" style="2"/>
    <col min="9477" max="9477" width="20.140625" style="2" customWidth="1"/>
    <col min="9478" max="9478" width="82.140625" style="2" customWidth="1"/>
    <col min="9479" max="9479" width="44.85546875" style="2" bestFit="1" customWidth="1"/>
    <col min="9480" max="9480" width="21.5703125" style="2" customWidth="1"/>
    <col min="9481" max="9481" width="52.42578125" style="2" customWidth="1"/>
    <col min="9482" max="9482" width="44.85546875" style="2" customWidth="1"/>
    <col min="9483" max="9483" width="21.140625" style="2" customWidth="1"/>
    <col min="9484" max="9484" width="16.42578125" style="2" customWidth="1"/>
    <col min="9485" max="9485" width="16.140625" style="2" bestFit="1" customWidth="1"/>
    <col min="9486" max="9486" width="16.85546875" style="2" customWidth="1"/>
    <col min="9487" max="9487" width="47.140625" style="2" customWidth="1"/>
    <col min="9488" max="9488" width="14" style="2" customWidth="1"/>
    <col min="9489" max="9489" width="42.42578125" style="2" customWidth="1"/>
    <col min="9490" max="9732" width="10.85546875" style="2"/>
    <col min="9733" max="9733" width="20.140625" style="2" customWidth="1"/>
    <col min="9734" max="9734" width="82.140625" style="2" customWidth="1"/>
    <col min="9735" max="9735" width="44.85546875" style="2" bestFit="1" customWidth="1"/>
    <col min="9736" max="9736" width="21.5703125" style="2" customWidth="1"/>
    <col min="9737" max="9737" width="52.42578125" style="2" customWidth="1"/>
    <col min="9738" max="9738" width="44.85546875" style="2" customWidth="1"/>
    <col min="9739" max="9739" width="21.140625" style="2" customWidth="1"/>
    <col min="9740" max="9740" width="16.42578125" style="2" customWidth="1"/>
    <col min="9741" max="9741" width="16.140625" style="2" bestFit="1" customWidth="1"/>
    <col min="9742" max="9742" width="16.85546875" style="2" customWidth="1"/>
    <col min="9743" max="9743" width="47.140625" style="2" customWidth="1"/>
    <col min="9744" max="9744" width="14" style="2" customWidth="1"/>
    <col min="9745" max="9745" width="42.42578125" style="2" customWidth="1"/>
    <col min="9746" max="9988" width="10.85546875" style="2"/>
    <col min="9989" max="9989" width="20.140625" style="2" customWidth="1"/>
    <col min="9990" max="9990" width="82.140625" style="2" customWidth="1"/>
    <col min="9991" max="9991" width="44.85546875" style="2" bestFit="1" customWidth="1"/>
    <col min="9992" max="9992" width="21.5703125" style="2" customWidth="1"/>
    <col min="9993" max="9993" width="52.42578125" style="2" customWidth="1"/>
    <col min="9994" max="9994" width="44.85546875" style="2" customWidth="1"/>
    <col min="9995" max="9995" width="21.140625" style="2" customWidth="1"/>
    <col min="9996" max="9996" width="16.42578125" style="2" customWidth="1"/>
    <col min="9997" max="9997" width="16.140625" style="2" bestFit="1" customWidth="1"/>
    <col min="9998" max="9998" width="16.85546875" style="2" customWidth="1"/>
    <col min="9999" max="9999" width="47.140625" style="2" customWidth="1"/>
    <col min="10000" max="10000" width="14" style="2" customWidth="1"/>
    <col min="10001" max="10001" width="42.42578125" style="2" customWidth="1"/>
    <col min="10002" max="10244" width="10.85546875" style="2"/>
    <col min="10245" max="10245" width="20.140625" style="2" customWidth="1"/>
    <col min="10246" max="10246" width="82.140625" style="2" customWidth="1"/>
    <col min="10247" max="10247" width="44.85546875" style="2" bestFit="1" customWidth="1"/>
    <col min="10248" max="10248" width="21.5703125" style="2" customWidth="1"/>
    <col min="10249" max="10249" width="52.42578125" style="2" customWidth="1"/>
    <col min="10250" max="10250" width="44.85546875" style="2" customWidth="1"/>
    <col min="10251" max="10251" width="21.140625" style="2" customWidth="1"/>
    <col min="10252" max="10252" width="16.42578125" style="2" customWidth="1"/>
    <col min="10253" max="10253" width="16.140625" style="2" bestFit="1" customWidth="1"/>
    <col min="10254" max="10254" width="16.85546875" style="2" customWidth="1"/>
    <col min="10255" max="10255" width="47.140625" style="2" customWidth="1"/>
    <col min="10256" max="10256" width="14" style="2" customWidth="1"/>
    <col min="10257" max="10257" width="42.42578125" style="2" customWidth="1"/>
    <col min="10258" max="10500" width="10.85546875" style="2"/>
    <col min="10501" max="10501" width="20.140625" style="2" customWidth="1"/>
    <col min="10502" max="10502" width="82.140625" style="2" customWidth="1"/>
    <col min="10503" max="10503" width="44.85546875" style="2" bestFit="1" customWidth="1"/>
    <col min="10504" max="10504" width="21.5703125" style="2" customWidth="1"/>
    <col min="10505" max="10505" width="52.42578125" style="2" customWidth="1"/>
    <col min="10506" max="10506" width="44.85546875" style="2" customWidth="1"/>
    <col min="10507" max="10507" width="21.140625" style="2" customWidth="1"/>
    <col min="10508" max="10508" width="16.42578125" style="2" customWidth="1"/>
    <col min="10509" max="10509" width="16.140625" style="2" bestFit="1" customWidth="1"/>
    <col min="10510" max="10510" width="16.85546875" style="2" customWidth="1"/>
    <col min="10511" max="10511" width="47.140625" style="2" customWidth="1"/>
    <col min="10512" max="10512" width="14" style="2" customWidth="1"/>
    <col min="10513" max="10513" width="42.42578125" style="2" customWidth="1"/>
    <col min="10514" max="10756" width="10.85546875" style="2"/>
    <col min="10757" max="10757" width="20.140625" style="2" customWidth="1"/>
    <col min="10758" max="10758" width="82.140625" style="2" customWidth="1"/>
    <col min="10759" max="10759" width="44.85546875" style="2" bestFit="1" customWidth="1"/>
    <col min="10760" max="10760" width="21.5703125" style="2" customWidth="1"/>
    <col min="10761" max="10761" width="52.42578125" style="2" customWidth="1"/>
    <col min="10762" max="10762" width="44.85546875" style="2" customWidth="1"/>
    <col min="10763" max="10763" width="21.140625" style="2" customWidth="1"/>
    <col min="10764" max="10764" width="16.42578125" style="2" customWidth="1"/>
    <col min="10765" max="10765" width="16.140625" style="2" bestFit="1" customWidth="1"/>
    <col min="10766" max="10766" width="16.85546875" style="2" customWidth="1"/>
    <col min="10767" max="10767" width="47.140625" style="2" customWidth="1"/>
    <col min="10768" max="10768" width="14" style="2" customWidth="1"/>
    <col min="10769" max="10769" width="42.42578125" style="2" customWidth="1"/>
    <col min="10770" max="11012" width="10.85546875" style="2"/>
    <col min="11013" max="11013" width="20.140625" style="2" customWidth="1"/>
    <col min="11014" max="11014" width="82.140625" style="2" customWidth="1"/>
    <col min="11015" max="11015" width="44.85546875" style="2" bestFit="1" customWidth="1"/>
    <col min="11016" max="11016" width="21.5703125" style="2" customWidth="1"/>
    <col min="11017" max="11017" width="52.42578125" style="2" customWidth="1"/>
    <col min="11018" max="11018" width="44.85546875" style="2" customWidth="1"/>
    <col min="11019" max="11019" width="21.140625" style="2" customWidth="1"/>
    <col min="11020" max="11020" width="16.42578125" style="2" customWidth="1"/>
    <col min="11021" max="11021" width="16.140625" style="2" bestFit="1" customWidth="1"/>
    <col min="11022" max="11022" width="16.85546875" style="2" customWidth="1"/>
    <col min="11023" max="11023" width="47.140625" style="2" customWidth="1"/>
    <col min="11024" max="11024" width="14" style="2" customWidth="1"/>
    <col min="11025" max="11025" width="42.42578125" style="2" customWidth="1"/>
    <col min="11026" max="11268" width="10.85546875" style="2"/>
    <col min="11269" max="11269" width="20.140625" style="2" customWidth="1"/>
    <col min="11270" max="11270" width="82.140625" style="2" customWidth="1"/>
    <col min="11271" max="11271" width="44.85546875" style="2" bestFit="1" customWidth="1"/>
    <col min="11272" max="11272" width="21.5703125" style="2" customWidth="1"/>
    <col min="11273" max="11273" width="52.42578125" style="2" customWidth="1"/>
    <col min="11274" max="11274" width="44.85546875" style="2" customWidth="1"/>
    <col min="11275" max="11275" width="21.140625" style="2" customWidth="1"/>
    <col min="11276" max="11276" width="16.42578125" style="2" customWidth="1"/>
    <col min="11277" max="11277" width="16.140625" style="2" bestFit="1" customWidth="1"/>
    <col min="11278" max="11278" width="16.85546875" style="2" customWidth="1"/>
    <col min="11279" max="11279" width="47.140625" style="2" customWidth="1"/>
    <col min="11280" max="11280" width="14" style="2" customWidth="1"/>
    <col min="11281" max="11281" width="42.42578125" style="2" customWidth="1"/>
    <col min="11282" max="11524" width="10.85546875" style="2"/>
    <col min="11525" max="11525" width="20.140625" style="2" customWidth="1"/>
    <col min="11526" max="11526" width="82.140625" style="2" customWidth="1"/>
    <col min="11527" max="11527" width="44.85546875" style="2" bestFit="1" customWidth="1"/>
    <col min="11528" max="11528" width="21.5703125" style="2" customWidth="1"/>
    <col min="11529" max="11529" width="52.42578125" style="2" customWidth="1"/>
    <col min="11530" max="11530" width="44.85546875" style="2" customWidth="1"/>
    <col min="11531" max="11531" width="21.140625" style="2" customWidth="1"/>
    <col min="11532" max="11532" width="16.42578125" style="2" customWidth="1"/>
    <col min="11533" max="11533" width="16.140625" style="2" bestFit="1" customWidth="1"/>
    <col min="11534" max="11534" width="16.85546875" style="2" customWidth="1"/>
    <col min="11535" max="11535" width="47.140625" style="2" customWidth="1"/>
    <col min="11536" max="11536" width="14" style="2" customWidth="1"/>
    <col min="11537" max="11537" width="42.42578125" style="2" customWidth="1"/>
    <col min="11538" max="11780" width="10.85546875" style="2"/>
    <col min="11781" max="11781" width="20.140625" style="2" customWidth="1"/>
    <col min="11782" max="11782" width="82.140625" style="2" customWidth="1"/>
    <col min="11783" max="11783" width="44.85546875" style="2" bestFit="1" customWidth="1"/>
    <col min="11784" max="11784" width="21.5703125" style="2" customWidth="1"/>
    <col min="11785" max="11785" width="52.42578125" style="2" customWidth="1"/>
    <col min="11786" max="11786" width="44.85546875" style="2" customWidth="1"/>
    <col min="11787" max="11787" width="21.140625" style="2" customWidth="1"/>
    <col min="11788" max="11788" width="16.42578125" style="2" customWidth="1"/>
    <col min="11789" max="11789" width="16.140625" style="2" bestFit="1" customWidth="1"/>
    <col min="11790" max="11790" width="16.85546875" style="2" customWidth="1"/>
    <col min="11791" max="11791" width="47.140625" style="2" customWidth="1"/>
    <col min="11792" max="11792" width="14" style="2" customWidth="1"/>
    <col min="11793" max="11793" width="42.42578125" style="2" customWidth="1"/>
    <col min="11794" max="12036" width="10.85546875" style="2"/>
    <col min="12037" max="12037" width="20.140625" style="2" customWidth="1"/>
    <col min="12038" max="12038" width="82.140625" style="2" customWidth="1"/>
    <col min="12039" max="12039" width="44.85546875" style="2" bestFit="1" customWidth="1"/>
    <col min="12040" max="12040" width="21.5703125" style="2" customWidth="1"/>
    <col min="12041" max="12041" width="52.42578125" style="2" customWidth="1"/>
    <col min="12042" max="12042" width="44.85546875" style="2" customWidth="1"/>
    <col min="12043" max="12043" width="21.140625" style="2" customWidth="1"/>
    <col min="12044" max="12044" width="16.42578125" style="2" customWidth="1"/>
    <col min="12045" max="12045" width="16.140625" style="2" bestFit="1" customWidth="1"/>
    <col min="12046" max="12046" width="16.85546875" style="2" customWidth="1"/>
    <col min="12047" max="12047" width="47.140625" style="2" customWidth="1"/>
    <col min="12048" max="12048" width="14" style="2" customWidth="1"/>
    <col min="12049" max="12049" width="42.42578125" style="2" customWidth="1"/>
    <col min="12050" max="12292" width="10.85546875" style="2"/>
    <col min="12293" max="12293" width="20.140625" style="2" customWidth="1"/>
    <col min="12294" max="12294" width="82.140625" style="2" customWidth="1"/>
    <col min="12295" max="12295" width="44.85546875" style="2" bestFit="1" customWidth="1"/>
    <col min="12296" max="12296" width="21.5703125" style="2" customWidth="1"/>
    <col min="12297" max="12297" width="52.42578125" style="2" customWidth="1"/>
    <col min="12298" max="12298" width="44.85546875" style="2" customWidth="1"/>
    <col min="12299" max="12299" width="21.140625" style="2" customWidth="1"/>
    <col min="12300" max="12300" width="16.42578125" style="2" customWidth="1"/>
    <col min="12301" max="12301" width="16.140625" style="2" bestFit="1" customWidth="1"/>
    <col min="12302" max="12302" width="16.85546875" style="2" customWidth="1"/>
    <col min="12303" max="12303" width="47.140625" style="2" customWidth="1"/>
    <col min="12304" max="12304" width="14" style="2" customWidth="1"/>
    <col min="12305" max="12305" width="42.42578125" style="2" customWidth="1"/>
    <col min="12306" max="12548" width="10.85546875" style="2"/>
    <col min="12549" max="12549" width="20.140625" style="2" customWidth="1"/>
    <col min="12550" max="12550" width="82.140625" style="2" customWidth="1"/>
    <col min="12551" max="12551" width="44.85546875" style="2" bestFit="1" customWidth="1"/>
    <col min="12552" max="12552" width="21.5703125" style="2" customWidth="1"/>
    <col min="12553" max="12553" width="52.42578125" style="2" customWidth="1"/>
    <col min="12554" max="12554" width="44.85546875" style="2" customWidth="1"/>
    <col min="12555" max="12555" width="21.140625" style="2" customWidth="1"/>
    <col min="12556" max="12556" width="16.42578125" style="2" customWidth="1"/>
    <col min="12557" max="12557" width="16.140625" style="2" bestFit="1" customWidth="1"/>
    <col min="12558" max="12558" width="16.85546875" style="2" customWidth="1"/>
    <col min="12559" max="12559" width="47.140625" style="2" customWidth="1"/>
    <col min="12560" max="12560" width="14" style="2" customWidth="1"/>
    <col min="12561" max="12561" width="42.42578125" style="2" customWidth="1"/>
    <col min="12562" max="12804" width="10.85546875" style="2"/>
    <col min="12805" max="12805" width="20.140625" style="2" customWidth="1"/>
    <col min="12806" max="12806" width="82.140625" style="2" customWidth="1"/>
    <col min="12807" max="12807" width="44.85546875" style="2" bestFit="1" customWidth="1"/>
    <col min="12808" max="12808" width="21.5703125" style="2" customWidth="1"/>
    <col min="12809" max="12809" width="52.42578125" style="2" customWidth="1"/>
    <col min="12810" max="12810" width="44.85546875" style="2" customWidth="1"/>
    <col min="12811" max="12811" width="21.140625" style="2" customWidth="1"/>
    <col min="12812" max="12812" width="16.42578125" style="2" customWidth="1"/>
    <col min="12813" max="12813" width="16.140625" style="2" bestFit="1" customWidth="1"/>
    <col min="12814" max="12814" width="16.85546875" style="2" customWidth="1"/>
    <col min="12815" max="12815" width="47.140625" style="2" customWidth="1"/>
    <col min="12816" max="12816" width="14" style="2" customWidth="1"/>
    <col min="12817" max="12817" width="42.42578125" style="2" customWidth="1"/>
    <col min="12818" max="13060" width="10.85546875" style="2"/>
    <col min="13061" max="13061" width="20.140625" style="2" customWidth="1"/>
    <col min="13062" max="13062" width="82.140625" style="2" customWidth="1"/>
    <col min="13063" max="13063" width="44.85546875" style="2" bestFit="1" customWidth="1"/>
    <col min="13064" max="13064" width="21.5703125" style="2" customWidth="1"/>
    <col min="13065" max="13065" width="52.42578125" style="2" customWidth="1"/>
    <col min="13066" max="13066" width="44.85546875" style="2" customWidth="1"/>
    <col min="13067" max="13067" width="21.140625" style="2" customWidth="1"/>
    <col min="13068" max="13068" width="16.42578125" style="2" customWidth="1"/>
    <col min="13069" max="13069" width="16.140625" style="2" bestFit="1" customWidth="1"/>
    <col min="13070" max="13070" width="16.85546875" style="2" customWidth="1"/>
    <col min="13071" max="13071" width="47.140625" style="2" customWidth="1"/>
    <col min="13072" max="13072" width="14" style="2" customWidth="1"/>
    <col min="13073" max="13073" width="42.42578125" style="2" customWidth="1"/>
    <col min="13074" max="13316" width="10.85546875" style="2"/>
    <col min="13317" max="13317" width="20.140625" style="2" customWidth="1"/>
    <col min="13318" max="13318" width="82.140625" style="2" customWidth="1"/>
    <col min="13319" max="13319" width="44.85546875" style="2" bestFit="1" customWidth="1"/>
    <col min="13320" max="13320" width="21.5703125" style="2" customWidth="1"/>
    <col min="13321" max="13321" width="52.42578125" style="2" customWidth="1"/>
    <col min="13322" max="13322" width="44.85546875" style="2" customWidth="1"/>
    <col min="13323" max="13323" width="21.140625" style="2" customWidth="1"/>
    <col min="13324" max="13324" width="16.42578125" style="2" customWidth="1"/>
    <col min="13325" max="13325" width="16.140625" style="2" bestFit="1" customWidth="1"/>
    <col min="13326" max="13326" width="16.85546875" style="2" customWidth="1"/>
    <col min="13327" max="13327" width="47.140625" style="2" customWidth="1"/>
    <col min="13328" max="13328" width="14" style="2" customWidth="1"/>
    <col min="13329" max="13329" width="42.42578125" style="2" customWidth="1"/>
    <col min="13330" max="13572" width="10.85546875" style="2"/>
    <col min="13573" max="13573" width="20.140625" style="2" customWidth="1"/>
    <col min="13574" max="13574" width="82.140625" style="2" customWidth="1"/>
    <col min="13575" max="13575" width="44.85546875" style="2" bestFit="1" customWidth="1"/>
    <col min="13576" max="13576" width="21.5703125" style="2" customWidth="1"/>
    <col min="13577" max="13577" width="52.42578125" style="2" customWidth="1"/>
    <col min="13578" max="13578" width="44.85546875" style="2" customWidth="1"/>
    <col min="13579" max="13579" width="21.140625" style="2" customWidth="1"/>
    <col min="13580" max="13580" width="16.42578125" style="2" customWidth="1"/>
    <col min="13581" max="13581" width="16.140625" style="2" bestFit="1" customWidth="1"/>
    <col min="13582" max="13582" width="16.85546875" style="2" customWidth="1"/>
    <col min="13583" max="13583" width="47.140625" style="2" customWidth="1"/>
    <col min="13584" max="13584" width="14" style="2" customWidth="1"/>
    <col min="13585" max="13585" width="42.42578125" style="2" customWidth="1"/>
    <col min="13586" max="13828" width="10.85546875" style="2"/>
    <col min="13829" max="13829" width="20.140625" style="2" customWidth="1"/>
    <col min="13830" max="13830" width="82.140625" style="2" customWidth="1"/>
    <col min="13831" max="13831" width="44.85546875" style="2" bestFit="1" customWidth="1"/>
    <col min="13832" max="13832" width="21.5703125" style="2" customWidth="1"/>
    <col min="13833" max="13833" width="52.42578125" style="2" customWidth="1"/>
    <col min="13834" max="13834" width="44.85546875" style="2" customWidth="1"/>
    <col min="13835" max="13835" width="21.140625" style="2" customWidth="1"/>
    <col min="13836" max="13836" width="16.42578125" style="2" customWidth="1"/>
    <col min="13837" max="13837" width="16.140625" style="2" bestFit="1" customWidth="1"/>
    <col min="13838" max="13838" width="16.85546875" style="2" customWidth="1"/>
    <col min="13839" max="13839" width="47.140625" style="2" customWidth="1"/>
    <col min="13840" max="13840" width="14" style="2" customWidth="1"/>
    <col min="13841" max="13841" width="42.42578125" style="2" customWidth="1"/>
    <col min="13842" max="14084" width="10.85546875" style="2"/>
    <col min="14085" max="14085" width="20.140625" style="2" customWidth="1"/>
    <col min="14086" max="14086" width="82.140625" style="2" customWidth="1"/>
    <col min="14087" max="14087" width="44.85546875" style="2" bestFit="1" customWidth="1"/>
    <col min="14088" max="14088" width="21.5703125" style="2" customWidth="1"/>
    <col min="14089" max="14089" width="52.42578125" style="2" customWidth="1"/>
    <col min="14090" max="14090" width="44.85546875" style="2" customWidth="1"/>
    <col min="14091" max="14091" width="21.140625" style="2" customWidth="1"/>
    <col min="14092" max="14092" width="16.42578125" style="2" customWidth="1"/>
    <col min="14093" max="14093" width="16.140625" style="2" bestFit="1" customWidth="1"/>
    <col min="14094" max="14094" width="16.85546875" style="2" customWidth="1"/>
    <col min="14095" max="14095" width="47.140625" style="2" customWidth="1"/>
    <col min="14096" max="14096" width="14" style="2" customWidth="1"/>
    <col min="14097" max="14097" width="42.42578125" style="2" customWidth="1"/>
    <col min="14098" max="14340" width="10.85546875" style="2"/>
    <col min="14341" max="14341" width="20.140625" style="2" customWidth="1"/>
    <col min="14342" max="14342" width="82.140625" style="2" customWidth="1"/>
    <col min="14343" max="14343" width="44.85546875" style="2" bestFit="1" customWidth="1"/>
    <col min="14344" max="14344" width="21.5703125" style="2" customWidth="1"/>
    <col min="14345" max="14345" width="52.42578125" style="2" customWidth="1"/>
    <col min="14346" max="14346" width="44.85546875" style="2" customWidth="1"/>
    <col min="14347" max="14347" width="21.140625" style="2" customWidth="1"/>
    <col min="14348" max="14348" width="16.42578125" style="2" customWidth="1"/>
    <col min="14349" max="14349" width="16.140625" style="2" bestFit="1" customWidth="1"/>
    <col min="14350" max="14350" width="16.85546875" style="2" customWidth="1"/>
    <col min="14351" max="14351" width="47.140625" style="2" customWidth="1"/>
    <col min="14352" max="14352" width="14" style="2" customWidth="1"/>
    <col min="14353" max="14353" width="42.42578125" style="2" customWidth="1"/>
    <col min="14354" max="14596" width="10.85546875" style="2"/>
    <col min="14597" max="14597" width="20.140625" style="2" customWidth="1"/>
    <col min="14598" max="14598" width="82.140625" style="2" customWidth="1"/>
    <col min="14599" max="14599" width="44.85546875" style="2" bestFit="1" customWidth="1"/>
    <col min="14600" max="14600" width="21.5703125" style="2" customWidth="1"/>
    <col min="14601" max="14601" width="52.42578125" style="2" customWidth="1"/>
    <col min="14602" max="14602" width="44.85546875" style="2" customWidth="1"/>
    <col min="14603" max="14603" width="21.140625" style="2" customWidth="1"/>
    <col min="14604" max="14604" width="16.42578125" style="2" customWidth="1"/>
    <col min="14605" max="14605" width="16.140625" style="2" bestFit="1" customWidth="1"/>
    <col min="14606" max="14606" width="16.85546875" style="2" customWidth="1"/>
    <col min="14607" max="14607" width="47.140625" style="2" customWidth="1"/>
    <col min="14608" max="14608" width="14" style="2" customWidth="1"/>
    <col min="14609" max="14609" width="42.42578125" style="2" customWidth="1"/>
    <col min="14610" max="14852" width="10.85546875" style="2"/>
    <col min="14853" max="14853" width="20.140625" style="2" customWidth="1"/>
    <col min="14854" max="14854" width="82.140625" style="2" customWidth="1"/>
    <col min="14855" max="14855" width="44.85546875" style="2" bestFit="1" customWidth="1"/>
    <col min="14856" max="14856" width="21.5703125" style="2" customWidth="1"/>
    <col min="14857" max="14857" width="52.42578125" style="2" customWidth="1"/>
    <col min="14858" max="14858" width="44.85546875" style="2" customWidth="1"/>
    <col min="14859" max="14859" width="21.140625" style="2" customWidth="1"/>
    <col min="14860" max="14860" width="16.42578125" style="2" customWidth="1"/>
    <col min="14861" max="14861" width="16.140625" style="2" bestFit="1" customWidth="1"/>
    <col min="14862" max="14862" width="16.85546875" style="2" customWidth="1"/>
    <col min="14863" max="14863" width="47.140625" style="2" customWidth="1"/>
    <col min="14864" max="14864" width="14" style="2" customWidth="1"/>
    <col min="14865" max="14865" width="42.42578125" style="2" customWidth="1"/>
    <col min="14866" max="15108" width="10.85546875" style="2"/>
    <col min="15109" max="15109" width="20.140625" style="2" customWidth="1"/>
    <col min="15110" max="15110" width="82.140625" style="2" customWidth="1"/>
    <col min="15111" max="15111" width="44.85546875" style="2" bestFit="1" customWidth="1"/>
    <col min="15112" max="15112" width="21.5703125" style="2" customWidth="1"/>
    <col min="15113" max="15113" width="52.42578125" style="2" customWidth="1"/>
    <col min="15114" max="15114" width="44.85546875" style="2" customWidth="1"/>
    <col min="15115" max="15115" width="21.140625" style="2" customWidth="1"/>
    <col min="15116" max="15116" width="16.42578125" style="2" customWidth="1"/>
    <col min="15117" max="15117" width="16.140625" style="2" bestFit="1" customWidth="1"/>
    <col min="15118" max="15118" width="16.85546875" style="2" customWidth="1"/>
    <col min="15119" max="15119" width="47.140625" style="2" customWidth="1"/>
    <col min="15120" max="15120" width="14" style="2" customWidth="1"/>
    <col min="15121" max="15121" width="42.42578125" style="2" customWidth="1"/>
    <col min="15122" max="15364" width="10.85546875" style="2"/>
    <col min="15365" max="15365" width="20.140625" style="2" customWidth="1"/>
    <col min="15366" max="15366" width="82.140625" style="2" customWidth="1"/>
    <col min="15367" max="15367" width="44.85546875" style="2" bestFit="1" customWidth="1"/>
    <col min="15368" max="15368" width="21.5703125" style="2" customWidth="1"/>
    <col min="15369" max="15369" width="52.42578125" style="2" customWidth="1"/>
    <col min="15370" max="15370" width="44.85546875" style="2" customWidth="1"/>
    <col min="15371" max="15371" width="21.140625" style="2" customWidth="1"/>
    <col min="15372" max="15372" width="16.42578125" style="2" customWidth="1"/>
    <col min="15373" max="15373" width="16.140625" style="2" bestFit="1" customWidth="1"/>
    <col min="15374" max="15374" width="16.85546875" style="2" customWidth="1"/>
    <col min="15375" max="15375" width="47.140625" style="2" customWidth="1"/>
    <col min="15376" max="15376" width="14" style="2" customWidth="1"/>
    <col min="15377" max="15377" width="42.42578125" style="2" customWidth="1"/>
    <col min="15378" max="15620" width="10.85546875" style="2"/>
    <col min="15621" max="15621" width="20.140625" style="2" customWidth="1"/>
    <col min="15622" max="15622" width="82.140625" style="2" customWidth="1"/>
    <col min="15623" max="15623" width="44.85546875" style="2" bestFit="1" customWidth="1"/>
    <col min="15624" max="15624" width="21.5703125" style="2" customWidth="1"/>
    <col min="15625" max="15625" width="52.42578125" style="2" customWidth="1"/>
    <col min="15626" max="15626" width="44.85546875" style="2" customWidth="1"/>
    <col min="15627" max="15627" width="21.140625" style="2" customWidth="1"/>
    <col min="15628" max="15628" width="16.42578125" style="2" customWidth="1"/>
    <col min="15629" max="15629" width="16.140625" style="2" bestFit="1" customWidth="1"/>
    <col min="15630" max="15630" width="16.85546875" style="2" customWidth="1"/>
    <col min="15631" max="15631" width="47.140625" style="2" customWidth="1"/>
    <col min="15632" max="15632" width="14" style="2" customWidth="1"/>
    <col min="15633" max="15633" width="42.42578125" style="2" customWidth="1"/>
    <col min="15634" max="15876" width="10.85546875" style="2"/>
    <col min="15877" max="15877" width="20.140625" style="2" customWidth="1"/>
    <col min="15878" max="15878" width="82.140625" style="2" customWidth="1"/>
    <col min="15879" max="15879" width="44.85546875" style="2" bestFit="1" customWidth="1"/>
    <col min="15880" max="15880" width="21.5703125" style="2" customWidth="1"/>
    <col min="15881" max="15881" width="52.42578125" style="2" customWidth="1"/>
    <col min="15882" max="15882" width="44.85546875" style="2" customWidth="1"/>
    <col min="15883" max="15883" width="21.140625" style="2" customWidth="1"/>
    <col min="15884" max="15884" width="16.42578125" style="2" customWidth="1"/>
    <col min="15885" max="15885" width="16.140625" style="2" bestFit="1" customWidth="1"/>
    <col min="15886" max="15886" width="16.85546875" style="2" customWidth="1"/>
    <col min="15887" max="15887" width="47.140625" style="2" customWidth="1"/>
    <col min="15888" max="15888" width="14" style="2" customWidth="1"/>
    <col min="15889" max="15889" width="42.42578125" style="2" customWidth="1"/>
    <col min="15890" max="16132" width="10.85546875" style="2"/>
    <col min="16133" max="16133" width="20.140625" style="2" customWidth="1"/>
    <col min="16134" max="16134" width="82.140625" style="2" customWidth="1"/>
    <col min="16135" max="16135" width="44.85546875" style="2" bestFit="1" customWidth="1"/>
    <col min="16136" max="16136" width="21.5703125" style="2" customWidth="1"/>
    <col min="16137" max="16137" width="52.42578125" style="2" customWidth="1"/>
    <col min="16138" max="16138" width="44.85546875" style="2" customWidth="1"/>
    <col min="16139" max="16139" width="21.140625" style="2" customWidth="1"/>
    <col min="16140" max="16140" width="16.42578125" style="2" customWidth="1"/>
    <col min="16141" max="16141" width="16.140625" style="2" bestFit="1" customWidth="1"/>
    <col min="16142" max="16142" width="16.85546875" style="2" customWidth="1"/>
    <col min="16143" max="16143" width="47.140625" style="2" customWidth="1"/>
    <col min="16144" max="16144" width="14" style="2" customWidth="1"/>
    <col min="16145" max="16145" width="42.42578125" style="2" customWidth="1"/>
    <col min="16146" max="16384" width="10.85546875" style="2"/>
  </cols>
  <sheetData>
    <row r="2" spans="2:12" x14ac:dyDescent="0.25">
      <c r="B2" s="1" t="s">
        <v>0</v>
      </c>
      <c r="C2" s="1"/>
      <c r="D2" s="1"/>
      <c r="E2" s="1"/>
      <c r="F2" s="1"/>
    </row>
    <row r="3" spans="2:12" x14ac:dyDescent="0.25">
      <c r="B3" s="1"/>
      <c r="C3" s="1"/>
      <c r="D3" s="1"/>
      <c r="E3" s="1"/>
      <c r="F3" s="1"/>
    </row>
    <row r="4" spans="2:12" x14ac:dyDescent="0.25">
      <c r="B4" s="1" t="s">
        <v>1</v>
      </c>
      <c r="C4" s="1"/>
      <c r="D4" s="1"/>
      <c r="E4" s="1"/>
      <c r="F4" s="1"/>
    </row>
    <row r="5" spans="2:12" ht="30" x14ac:dyDescent="0.25">
      <c r="B5" s="4" t="s">
        <v>2</v>
      </c>
      <c r="C5" s="4"/>
      <c r="D5" s="4"/>
      <c r="E5" s="4"/>
      <c r="F5" s="4"/>
      <c r="G5" s="5" t="s">
        <v>3</v>
      </c>
      <c r="J5" s="39" t="s">
        <v>4</v>
      </c>
      <c r="K5" s="39"/>
      <c r="L5" s="39"/>
    </row>
    <row r="6" spans="2:12" x14ac:dyDescent="0.25">
      <c r="B6" s="4" t="s">
        <v>5</v>
      </c>
      <c r="C6" s="4"/>
      <c r="D6" s="4"/>
      <c r="E6" s="4"/>
      <c r="F6" s="4"/>
      <c r="G6" s="5" t="s">
        <v>6</v>
      </c>
      <c r="J6" s="39"/>
      <c r="K6" s="39"/>
      <c r="L6" s="39"/>
    </row>
    <row r="7" spans="2:12" x14ac:dyDescent="0.25">
      <c r="B7" s="4" t="s">
        <v>7</v>
      </c>
      <c r="C7" s="4"/>
      <c r="D7" s="4"/>
      <c r="E7" s="4"/>
      <c r="F7" s="4"/>
      <c r="G7" s="6" t="s">
        <v>8</v>
      </c>
      <c r="J7" s="39"/>
      <c r="K7" s="39"/>
      <c r="L7" s="39"/>
    </row>
    <row r="8" spans="2:12" x14ac:dyDescent="0.25">
      <c r="B8" s="4" t="s">
        <v>9</v>
      </c>
      <c r="C8" s="4"/>
      <c r="D8" s="4"/>
      <c r="E8" s="4"/>
      <c r="F8" s="4"/>
      <c r="G8" s="7" t="s">
        <v>10</v>
      </c>
      <c r="J8" s="39"/>
      <c r="K8" s="39"/>
      <c r="L8" s="39"/>
    </row>
    <row r="9" spans="2:12" ht="60" x14ac:dyDescent="0.25">
      <c r="B9" s="4" t="s">
        <v>11</v>
      </c>
      <c r="C9" s="4"/>
      <c r="D9" s="4"/>
      <c r="E9" s="4"/>
      <c r="F9" s="4"/>
      <c r="G9" s="5" t="s">
        <v>33</v>
      </c>
      <c r="J9" s="45" t="s">
        <v>12</v>
      </c>
      <c r="K9" s="45"/>
      <c r="L9" s="45"/>
    </row>
    <row r="10" spans="2:12" ht="30" x14ac:dyDescent="0.3">
      <c r="B10" s="4" t="s">
        <v>13</v>
      </c>
      <c r="C10" s="4"/>
      <c r="D10" s="4"/>
      <c r="E10" s="4"/>
      <c r="F10" s="4"/>
      <c r="G10" s="8">
        <f>K206</f>
        <v>20415968000</v>
      </c>
      <c r="J10" s="45"/>
      <c r="K10" s="45"/>
      <c r="L10" s="45"/>
    </row>
    <row r="11" spans="2:12" ht="18.75" x14ac:dyDescent="0.3">
      <c r="B11" s="9"/>
      <c r="C11" s="9"/>
      <c r="D11" s="9"/>
      <c r="E11" s="9"/>
      <c r="F11" s="9"/>
      <c r="G11" s="10"/>
      <c r="J11" s="11"/>
      <c r="K11" s="11"/>
      <c r="L11" s="11"/>
    </row>
    <row r="12" spans="2:12" x14ac:dyDescent="0.25">
      <c r="B12" s="12" t="s">
        <v>14</v>
      </c>
      <c r="C12" s="12"/>
      <c r="D12" s="12"/>
      <c r="E12" s="12"/>
      <c r="F12" s="12"/>
      <c r="G12" s="12"/>
      <c r="H12" s="12" t="s">
        <v>15</v>
      </c>
      <c r="J12" s="11"/>
      <c r="K12" s="11"/>
      <c r="L12" s="11"/>
    </row>
    <row r="13" spans="2:12" ht="15" customHeight="1" x14ac:dyDescent="0.25"/>
    <row r="14" spans="2:12" ht="15" customHeight="1" x14ac:dyDescent="0.25">
      <c r="B14" s="13">
        <v>6</v>
      </c>
      <c r="C14" s="22"/>
      <c r="D14" s="22"/>
      <c r="E14" s="22"/>
      <c r="F14" s="22"/>
      <c r="H14" s="13">
        <v>0</v>
      </c>
    </row>
    <row r="16" spans="2:12" x14ac:dyDescent="0.25">
      <c r="B16" s="1" t="s">
        <v>16</v>
      </c>
      <c r="C16" s="1"/>
      <c r="D16" s="1"/>
      <c r="E16" s="1"/>
      <c r="F16" s="1"/>
    </row>
    <row r="17" spans="2:15" ht="75" x14ac:dyDescent="0.25">
      <c r="B17" s="14" t="s">
        <v>17</v>
      </c>
      <c r="C17" s="14" t="s">
        <v>168</v>
      </c>
      <c r="D17" s="14" t="s">
        <v>22</v>
      </c>
      <c r="E17" s="14" t="s">
        <v>158</v>
      </c>
      <c r="F17" s="14" t="s">
        <v>157</v>
      </c>
      <c r="G17" s="14" t="s">
        <v>18</v>
      </c>
      <c r="H17" s="14" t="s">
        <v>19</v>
      </c>
      <c r="I17" s="14" t="s">
        <v>20</v>
      </c>
      <c r="J17" s="14" t="s">
        <v>21</v>
      </c>
      <c r="K17" s="14" t="s">
        <v>23</v>
      </c>
      <c r="L17" s="14" t="s">
        <v>24</v>
      </c>
      <c r="M17" s="14" t="s">
        <v>25</v>
      </c>
      <c r="N17" s="14" t="s">
        <v>26</v>
      </c>
      <c r="O17" s="14" t="s">
        <v>27</v>
      </c>
    </row>
    <row r="18" spans="2:15" s="9" customFormat="1" ht="75" outlineLevel="2" x14ac:dyDescent="0.25">
      <c r="B18" s="15">
        <v>80000000</v>
      </c>
      <c r="C18" s="15" t="s">
        <v>169</v>
      </c>
      <c r="D18" s="15" t="s">
        <v>185</v>
      </c>
      <c r="E18" s="15" t="s">
        <v>186</v>
      </c>
      <c r="F18" s="15" t="s">
        <v>186</v>
      </c>
      <c r="G18" s="16" t="s">
        <v>170</v>
      </c>
      <c r="H18" s="15" t="s">
        <v>28</v>
      </c>
      <c r="I18" s="15">
        <v>7</v>
      </c>
      <c r="J18" s="15" t="s">
        <v>29</v>
      </c>
      <c r="K18" s="17">
        <v>951496467</v>
      </c>
      <c r="L18" s="17">
        <f>+K18</f>
        <v>951496467</v>
      </c>
      <c r="M18" s="15" t="s">
        <v>30</v>
      </c>
      <c r="N18" s="15" t="s">
        <v>31</v>
      </c>
      <c r="O18" s="16" t="s">
        <v>33</v>
      </c>
    </row>
    <row r="19" spans="2:15" s="9" customFormat="1" ht="75" outlineLevel="2" x14ac:dyDescent="0.25">
      <c r="B19" s="15">
        <v>80000000</v>
      </c>
      <c r="C19" s="15" t="s">
        <v>169</v>
      </c>
      <c r="D19" s="15" t="s">
        <v>185</v>
      </c>
      <c r="E19" s="15" t="s">
        <v>186</v>
      </c>
      <c r="F19" s="15" t="s">
        <v>186</v>
      </c>
      <c r="G19" s="16" t="s">
        <v>171</v>
      </c>
      <c r="H19" s="15" t="s">
        <v>28</v>
      </c>
      <c r="I19" s="15">
        <v>7</v>
      </c>
      <c r="J19" s="15" t="s">
        <v>29</v>
      </c>
      <c r="K19" s="17">
        <v>61567228</v>
      </c>
      <c r="L19" s="17">
        <f t="shared" ref="L19:L33" si="0">+K19</f>
        <v>61567228</v>
      </c>
      <c r="M19" s="15" t="s">
        <v>30</v>
      </c>
      <c r="N19" s="15" t="s">
        <v>31</v>
      </c>
      <c r="O19" s="16" t="s">
        <v>33</v>
      </c>
    </row>
    <row r="20" spans="2:15" s="9" customFormat="1" ht="75" outlineLevel="2" x14ac:dyDescent="0.25">
      <c r="B20" s="15">
        <v>86131900</v>
      </c>
      <c r="C20" s="15" t="s">
        <v>169</v>
      </c>
      <c r="D20" s="15" t="s">
        <v>185</v>
      </c>
      <c r="E20" s="15" t="s">
        <v>186</v>
      </c>
      <c r="F20" s="15" t="s">
        <v>186</v>
      </c>
      <c r="G20" s="16" t="s">
        <v>172</v>
      </c>
      <c r="H20" s="15" t="s">
        <v>28</v>
      </c>
      <c r="I20" s="15">
        <v>7</v>
      </c>
      <c r="J20" s="15" t="s">
        <v>29</v>
      </c>
      <c r="K20" s="17">
        <v>33879305</v>
      </c>
      <c r="L20" s="17">
        <f t="shared" si="0"/>
        <v>33879305</v>
      </c>
      <c r="M20" s="15" t="s">
        <v>30</v>
      </c>
      <c r="N20" s="15" t="s">
        <v>31</v>
      </c>
      <c r="O20" s="16" t="s">
        <v>33</v>
      </c>
    </row>
    <row r="21" spans="2:15" s="9" customFormat="1" ht="75" outlineLevel="2" x14ac:dyDescent="0.25">
      <c r="B21" s="15">
        <v>82141500</v>
      </c>
      <c r="C21" s="15" t="s">
        <v>169</v>
      </c>
      <c r="D21" s="15" t="s">
        <v>185</v>
      </c>
      <c r="E21" s="15" t="s">
        <v>186</v>
      </c>
      <c r="F21" s="15" t="s">
        <v>186</v>
      </c>
      <c r="G21" s="16" t="s">
        <v>173</v>
      </c>
      <c r="H21" s="15" t="s">
        <v>28</v>
      </c>
      <c r="I21" s="15">
        <v>7</v>
      </c>
      <c r="J21" s="15" t="s">
        <v>29</v>
      </c>
      <c r="K21" s="17">
        <v>2384000</v>
      </c>
      <c r="L21" s="17">
        <f t="shared" si="0"/>
        <v>2384000</v>
      </c>
      <c r="M21" s="15" t="s">
        <v>30</v>
      </c>
      <c r="N21" s="15" t="s">
        <v>31</v>
      </c>
      <c r="O21" s="16" t="s">
        <v>33</v>
      </c>
    </row>
    <row r="22" spans="2:15" s="9" customFormat="1" ht="75" outlineLevel="2" x14ac:dyDescent="0.25">
      <c r="B22" s="15">
        <v>78111800</v>
      </c>
      <c r="C22" s="15" t="s">
        <v>169</v>
      </c>
      <c r="D22" s="15" t="s">
        <v>185</v>
      </c>
      <c r="E22" s="15" t="s">
        <v>186</v>
      </c>
      <c r="F22" s="15" t="s">
        <v>186</v>
      </c>
      <c r="G22" s="16" t="s">
        <v>174</v>
      </c>
      <c r="H22" s="15" t="s">
        <v>28</v>
      </c>
      <c r="I22" s="15">
        <v>7</v>
      </c>
      <c r="J22" s="15" t="s">
        <v>29</v>
      </c>
      <c r="K22" s="17">
        <v>2002000</v>
      </c>
      <c r="L22" s="17">
        <f t="shared" si="0"/>
        <v>2002000</v>
      </c>
      <c r="M22" s="15" t="s">
        <v>30</v>
      </c>
      <c r="N22" s="15" t="s">
        <v>31</v>
      </c>
      <c r="O22" s="16" t="s">
        <v>33</v>
      </c>
    </row>
    <row r="23" spans="2:15" s="9" customFormat="1" ht="75" outlineLevel="2" x14ac:dyDescent="0.25">
      <c r="B23" s="15">
        <v>84121500</v>
      </c>
      <c r="C23" s="15" t="s">
        <v>169</v>
      </c>
      <c r="D23" s="15" t="s">
        <v>185</v>
      </c>
      <c r="E23" s="15" t="s">
        <v>186</v>
      </c>
      <c r="F23" s="15" t="s">
        <v>186</v>
      </c>
      <c r="G23" s="16" t="s">
        <v>175</v>
      </c>
      <c r="H23" s="15" t="s">
        <v>28</v>
      </c>
      <c r="I23" s="15">
        <v>7</v>
      </c>
      <c r="J23" s="15" t="s">
        <v>29</v>
      </c>
      <c r="K23" s="17">
        <v>1853000</v>
      </c>
      <c r="L23" s="17">
        <f t="shared" si="0"/>
        <v>1853000</v>
      </c>
      <c r="M23" s="15" t="s">
        <v>30</v>
      </c>
      <c r="N23" s="15" t="s">
        <v>31</v>
      </c>
      <c r="O23" s="16" t="s">
        <v>33</v>
      </c>
    </row>
    <row r="24" spans="2:15" s="9" customFormat="1" ht="75" outlineLevel="2" x14ac:dyDescent="0.25">
      <c r="B24" s="15" t="s">
        <v>96</v>
      </c>
      <c r="C24" s="15" t="s">
        <v>169</v>
      </c>
      <c r="D24" s="15" t="s">
        <v>185</v>
      </c>
      <c r="E24" s="15" t="s">
        <v>186</v>
      </c>
      <c r="F24" s="15" t="s">
        <v>186</v>
      </c>
      <c r="G24" s="16" t="s">
        <v>176</v>
      </c>
      <c r="H24" s="15" t="s">
        <v>28</v>
      </c>
      <c r="I24" s="15">
        <v>7</v>
      </c>
      <c r="J24" s="15" t="s">
        <v>29</v>
      </c>
      <c r="K24" s="17">
        <v>60678500</v>
      </c>
      <c r="L24" s="17">
        <f t="shared" si="0"/>
        <v>60678500</v>
      </c>
      <c r="M24" s="15" t="s">
        <v>30</v>
      </c>
      <c r="N24" s="15" t="s">
        <v>31</v>
      </c>
      <c r="O24" s="16" t="s">
        <v>33</v>
      </c>
    </row>
    <row r="25" spans="2:15" s="9" customFormat="1" ht="75" outlineLevel="2" x14ac:dyDescent="0.25">
      <c r="B25" s="15" t="s">
        <v>96</v>
      </c>
      <c r="C25" s="15" t="s">
        <v>169</v>
      </c>
      <c r="D25" s="15" t="s">
        <v>185</v>
      </c>
      <c r="E25" s="15" t="s">
        <v>186</v>
      </c>
      <c r="F25" s="15" t="s">
        <v>186</v>
      </c>
      <c r="G25" s="16" t="s">
        <v>177</v>
      </c>
      <c r="H25" s="15" t="s">
        <v>28</v>
      </c>
      <c r="I25" s="15">
        <v>7</v>
      </c>
      <c r="J25" s="15" t="s">
        <v>29</v>
      </c>
      <c r="K25" s="17">
        <v>17341500</v>
      </c>
      <c r="L25" s="17">
        <f t="shared" si="0"/>
        <v>17341500</v>
      </c>
      <c r="M25" s="15" t="s">
        <v>30</v>
      </c>
      <c r="N25" s="15" t="s">
        <v>31</v>
      </c>
      <c r="O25" s="16" t="s">
        <v>33</v>
      </c>
    </row>
    <row r="26" spans="2:15" s="9" customFormat="1" ht="75" outlineLevel="2" x14ac:dyDescent="0.25">
      <c r="B26" s="15" t="s">
        <v>96</v>
      </c>
      <c r="C26" s="15" t="s">
        <v>169</v>
      </c>
      <c r="D26" s="15" t="s">
        <v>185</v>
      </c>
      <c r="E26" s="15" t="s">
        <v>186</v>
      </c>
      <c r="F26" s="15" t="s">
        <v>186</v>
      </c>
      <c r="G26" s="16" t="s">
        <v>177</v>
      </c>
      <c r="H26" s="15" t="s">
        <v>28</v>
      </c>
      <c r="I26" s="15">
        <v>7</v>
      </c>
      <c r="J26" s="15" t="s">
        <v>29</v>
      </c>
      <c r="K26" s="17">
        <v>77700000</v>
      </c>
      <c r="L26" s="17">
        <f t="shared" si="0"/>
        <v>77700000</v>
      </c>
      <c r="M26" s="15" t="s">
        <v>30</v>
      </c>
      <c r="N26" s="15" t="s">
        <v>31</v>
      </c>
      <c r="O26" s="16" t="s">
        <v>33</v>
      </c>
    </row>
    <row r="27" spans="2:15" s="9" customFormat="1" ht="75" outlineLevel="2" x14ac:dyDescent="0.25">
      <c r="B27" s="15" t="s">
        <v>92</v>
      </c>
      <c r="C27" s="15" t="s">
        <v>169</v>
      </c>
      <c r="D27" s="15" t="s">
        <v>185</v>
      </c>
      <c r="E27" s="15" t="s">
        <v>186</v>
      </c>
      <c r="F27" s="15" t="s">
        <v>186</v>
      </c>
      <c r="G27" s="16" t="s">
        <v>178</v>
      </c>
      <c r="H27" s="15" t="s">
        <v>28</v>
      </c>
      <c r="I27" s="15">
        <v>7</v>
      </c>
      <c r="J27" s="15" t="s">
        <v>29</v>
      </c>
      <c r="K27" s="17">
        <v>3147000</v>
      </c>
      <c r="L27" s="17">
        <f t="shared" si="0"/>
        <v>3147000</v>
      </c>
      <c r="M27" s="15" t="s">
        <v>30</v>
      </c>
      <c r="N27" s="15" t="s">
        <v>31</v>
      </c>
      <c r="O27" s="16" t="s">
        <v>33</v>
      </c>
    </row>
    <row r="28" spans="2:15" s="9" customFormat="1" ht="75" outlineLevel="2" x14ac:dyDescent="0.25">
      <c r="B28" s="15" t="s">
        <v>92</v>
      </c>
      <c r="C28" s="15" t="s">
        <v>169</v>
      </c>
      <c r="D28" s="15" t="s">
        <v>185</v>
      </c>
      <c r="E28" s="15" t="s">
        <v>186</v>
      </c>
      <c r="F28" s="15" t="s">
        <v>186</v>
      </c>
      <c r="G28" s="16" t="s">
        <v>179</v>
      </c>
      <c r="H28" s="15" t="s">
        <v>28</v>
      </c>
      <c r="I28" s="15">
        <v>7</v>
      </c>
      <c r="J28" s="15" t="s">
        <v>29</v>
      </c>
      <c r="K28" s="17">
        <v>5616000</v>
      </c>
      <c r="L28" s="17">
        <f t="shared" si="0"/>
        <v>5616000</v>
      </c>
      <c r="M28" s="15" t="s">
        <v>30</v>
      </c>
      <c r="N28" s="15" t="s">
        <v>31</v>
      </c>
      <c r="O28" s="16" t="s">
        <v>33</v>
      </c>
    </row>
    <row r="29" spans="2:15" s="9" customFormat="1" ht="75" outlineLevel="2" x14ac:dyDescent="0.25">
      <c r="B29" s="15">
        <v>81115500</v>
      </c>
      <c r="C29" s="15" t="s">
        <v>169</v>
      </c>
      <c r="D29" s="15" t="s">
        <v>185</v>
      </c>
      <c r="E29" s="15" t="s">
        <v>186</v>
      </c>
      <c r="F29" s="15" t="s">
        <v>186</v>
      </c>
      <c r="G29" s="16" t="s">
        <v>180</v>
      </c>
      <c r="H29" s="15" t="s">
        <v>28</v>
      </c>
      <c r="I29" s="15">
        <v>7</v>
      </c>
      <c r="J29" s="15" t="s">
        <v>29</v>
      </c>
      <c r="K29" s="17">
        <v>5020000</v>
      </c>
      <c r="L29" s="17">
        <f t="shared" si="0"/>
        <v>5020000</v>
      </c>
      <c r="M29" s="15" t="s">
        <v>30</v>
      </c>
      <c r="N29" s="15" t="s">
        <v>31</v>
      </c>
      <c r="O29" s="16" t="s">
        <v>33</v>
      </c>
    </row>
    <row r="30" spans="2:15" s="9" customFormat="1" ht="75" outlineLevel="2" x14ac:dyDescent="0.25">
      <c r="B30" s="15">
        <v>80141900</v>
      </c>
      <c r="C30" s="15" t="s">
        <v>169</v>
      </c>
      <c r="D30" s="15" t="s">
        <v>185</v>
      </c>
      <c r="E30" s="15" t="s">
        <v>186</v>
      </c>
      <c r="F30" s="15" t="s">
        <v>186</v>
      </c>
      <c r="G30" s="16" t="s">
        <v>181</v>
      </c>
      <c r="H30" s="15" t="s">
        <v>28</v>
      </c>
      <c r="I30" s="15">
        <v>7</v>
      </c>
      <c r="J30" s="15" t="s">
        <v>29</v>
      </c>
      <c r="K30" s="17">
        <v>212232000</v>
      </c>
      <c r="L30" s="17">
        <f t="shared" si="0"/>
        <v>212232000</v>
      </c>
      <c r="M30" s="15" t="s">
        <v>30</v>
      </c>
      <c r="N30" s="15" t="s">
        <v>31</v>
      </c>
      <c r="O30" s="16" t="s">
        <v>33</v>
      </c>
    </row>
    <row r="31" spans="2:15" s="9" customFormat="1" ht="75" outlineLevel="2" x14ac:dyDescent="0.25">
      <c r="B31" s="15">
        <v>86100000</v>
      </c>
      <c r="C31" s="15" t="s">
        <v>169</v>
      </c>
      <c r="D31" s="15" t="s">
        <v>185</v>
      </c>
      <c r="E31" s="15" t="s">
        <v>186</v>
      </c>
      <c r="F31" s="15" t="s">
        <v>186</v>
      </c>
      <c r="G31" s="16" t="s">
        <v>182</v>
      </c>
      <c r="H31" s="15" t="s">
        <v>28</v>
      </c>
      <c r="I31" s="15">
        <v>7</v>
      </c>
      <c r="J31" s="15" t="s">
        <v>29</v>
      </c>
      <c r="K31" s="17">
        <v>14937000</v>
      </c>
      <c r="L31" s="17">
        <f t="shared" si="0"/>
        <v>14937000</v>
      </c>
      <c r="M31" s="15" t="s">
        <v>30</v>
      </c>
      <c r="N31" s="15" t="s">
        <v>31</v>
      </c>
      <c r="O31" s="16" t="s">
        <v>33</v>
      </c>
    </row>
    <row r="32" spans="2:15" s="9" customFormat="1" ht="75" outlineLevel="2" x14ac:dyDescent="0.25">
      <c r="B32" s="15">
        <v>80141900</v>
      </c>
      <c r="C32" s="15" t="s">
        <v>169</v>
      </c>
      <c r="D32" s="15" t="s">
        <v>185</v>
      </c>
      <c r="E32" s="15" t="s">
        <v>186</v>
      </c>
      <c r="F32" s="15" t="s">
        <v>186</v>
      </c>
      <c r="G32" s="16" t="s">
        <v>183</v>
      </c>
      <c r="H32" s="15" t="s">
        <v>28</v>
      </c>
      <c r="I32" s="15">
        <v>7</v>
      </c>
      <c r="J32" s="15" t="s">
        <v>29</v>
      </c>
      <c r="K32" s="17">
        <v>152300000</v>
      </c>
      <c r="L32" s="17">
        <f t="shared" si="0"/>
        <v>152300000</v>
      </c>
      <c r="M32" s="15" t="s">
        <v>30</v>
      </c>
      <c r="N32" s="15" t="s">
        <v>31</v>
      </c>
      <c r="O32" s="16" t="s">
        <v>33</v>
      </c>
    </row>
    <row r="33" spans="1:15" s="9" customFormat="1" ht="75.75" outlineLevel="2" thickBot="1" x14ac:dyDescent="0.3">
      <c r="B33" s="15">
        <v>80141900</v>
      </c>
      <c r="C33" s="15" t="s">
        <v>169</v>
      </c>
      <c r="D33" s="15" t="s">
        <v>185</v>
      </c>
      <c r="E33" s="15" t="s">
        <v>186</v>
      </c>
      <c r="F33" s="15" t="s">
        <v>186</v>
      </c>
      <c r="G33" s="16" t="s">
        <v>184</v>
      </c>
      <c r="H33" s="15" t="s">
        <v>28</v>
      </c>
      <c r="I33" s="15">
        <v>7</v>
      </c>
      <c r="J33" s="15" t="s">
        <v>29</v>
      </c>
      <c r="K33" s="17">
        <v>18918000</v>
      </c>
      <c r="L33" s="17">
        <f t="shared" si="0"/>
        <v>18918000</v>
      </c>
      <c r="M33" s="15" t="s">
        <v>30</v>
      </c>
      <c r="N33" s="15" t="s">
        <v>31</v>
      </c>
      <c r="O33" s="16" t="s">
        <v>33</v>
      </c>
    </row>
    <row r="34" spans="1:15" ht="15" customHeight="1" outlineLevel="1" thickBot="1" x14ac:dyDescent="0.3">
      <c r="B34" s="25"/>
      <c r="C34" s="25" t="s">
        <v>187</v>
      </c>
      <c r="D34" s="25"/>
      <c r="E34" s="26"/>
      <c r="F34" s="26"/>
      <c r="G34" s="25"/>
      <c r="H34" s="25"/>
      <c r="I34" s="25"/>
      <c r="J34" s="25"/>
      <c r="K34" s="25">
        <f>+SUM(K18:K33)</f>
        <v>1621072000</v>
      </c>
      <c r="L34" s="25">
        <f>+SUM(L18:L33)</f>
        <v>1621072000</v>
      </c>
      <c r="M34" s="25"/>
      <c r="N34" s="25"/>
      <c r="O34" s="25"/>
    </row>
    <row r="35" spans="1:15" s="9" customFormat="1" ht="75" outlineLevel="2" x14ac:dyDescent="0.25">
      <c r="A35" s="9">
        <v>1</v>
      </c>
      <c r="B35" s="15">
        <v>86100000</v>
      </c>
      <c r="C35" s="15" t="s">
        <v>169</v>
      </c>
      <c r="D35" s="15" t="s">
        <v>156</v>
      </c>
      <c r="E35" s="15" t="s">
        <v>159</v>
      </c>
      <c r="F35" s="15" t="s">
        <v>167</v>
      </c>
      <c r="G35" s="16" t="s">
        <v>34</v>
      </c>
      <c r="H35" s="15" t="s">
        <v>28</v>
      </c>
      <c r="I35" s="15">
        <v>7</v>
      </c>
      <c r="J35" s="15" t="s">
        <v>29</v>
      </c>
      <c r="K35" s="17">
        <v>12564000</v>
      </c>
      <c r="L35" s="17">
        <f>+K35</f>
        <v>12564000</v>
      </c>
      <c r="M35" s="15" t="s">
        <v>30</v>
      </c>
      <c r="N35" s="15" t="s">
        <v>31</v>
      </c>
      <c r="O35" s="16" t="s">
        <v>33</v>
      </c>
    </row>
    <row r="36" spans="1:15" s="9" customFormat="1" ht="75" outlineLevel="2" x14ac:dyDescent="0.25">
      <c r="A36" s="9">
        <v>2</v>
      </c>
      <c r="B36" s="15">
        <v>80000000</v>
      </c>
      <c r="C36" s="15" t="s">
        <v>169</v>
      </c>
      <c r="D36" s="15" t="s">
        <v>156</v>
      </c>
      <c r="E36" s="15" t="s">
        <v>159</v>
      </c>
      <c r="F36" s="15" t="s">
        <v>167</v>
      </c>
      <c r="G36" s="16" t="s">
        <v>36</v>
      </c>
      <c r="H36" s="15" t="s">
        <v>35</v>
      </c>
      <c r="I36" s="15">
        <v>5</v>
      </c>
      <c r="J36" s="15" t="s">
        <v>29</v>
      </c>
      <c r="K36" s="17">
        <v>25014000</v>
      </c>
      <c r="L36" s="17">
        <f t="shared" ref="L36:L95" si="1">+K36</f>
        <v>25014000</v>
      </c>
      <c r="M36" s="15" t="s">
        <v>30</v>
      </c>
      <c r="N36" s="15" t="s">
        <v>31</v>
      </c>
      <c r="O36" s="16" t="s">
        <v>33</v>
      </c>
    </row>
    <row r="37" spans="1:15" s="9" customFormat="1" ht="75" outlineLevel="2" x14ac:dyDescent="0.25">
      <c r="A37" s="9">
        <v>3</v>
      </c>
      <c r="B37" s="15">
        <v>80000000</v>
      </c>
      <c r="C37" s="15" t="s">
        <v>169</v>
      </c>
      <c r="D37" s="15" t="s">
        <v>156</v>
      </c>
      <c r="E37" s="15" t="s">
        <v>159</v>
      </c>
      <c r="F37" s="15" t="s">
        <v>167</v>
      </c>
      <c r="G37" s="16" t="s">
        <v>37</v>
      </c>
      <c r="H37" s="15" t="s">
        <v>28</v>
      </c>
      <c r="I37" s="15">
        <v>3</v>
      </c>
      <c r="J37" s="15" t="s">
        <v>29</v>
      </c>
      <c r="K37" s="17">
        <v>118816000</v>
      </c>
      <c r="L37" s="17">
        <f t="shared" si="1"/>
        <v>118816000</v>
      </c>
      <c r="M37" s="15" t="s">
        <v>30</v>
      </c>
      <c r="N37" s="15" t="s">
        <v>31</v>
      </c>
      <c r="O37" s="16" t="s">
        <v>33</v>
      </c>
    </row>
    <row r="38" spans="1:15" s="9" customFormat="1" ht="75" outlineLevel="2" x14ac:dyDescent="0.25">
      <c r="A38" s="9">
        <v>4</v>
      </c>
      <c r="B38" s="15">
        <v>80000000</v>
      </c>
      <c r="C38" s="15" t="s">
        <v>169</v>
      </c>
      <c r="D38" s="15" t="s">
        <v>156</v>
      </c>
      <c r="E38" s="15" t="s">
        <v>159</v>
      </c>
      <c r="F38" s="15" t="s">
        <v>167</v>
      </c>
      <c r="G38" s="16" t="s">
        <v>38</v>
      </c>
      <c r="H38" s="15" t="s">
        <v>28</v>
      </c>
      <c r="I38" s="15">
        <v>7</v>
      </c>
      <c r="J38" s="15" t="s">
        <v>29</v>
      </c>
      <c r="K38" s="17">
        <v>25128000</v>
      </c>
      <c r="L38" s="17">
        <f t="shared" si="1"/>
        <v>25128000</v>
      </c>
      <c r="M38" s="15" t="s">
        <v>30</v>
      </c>
      <c r="N38" s="15" t="s">
        <v>31</v>
      </c>
      <c r="O38" s="16" t="s">
        <v>33</v>
      </c>
    </row>
    <row r="39" spans="1:15" s="9" customFormat="1" ht="75" outlineLevel="2" x14ac:dyDescent="0.25">
      <c r="A39" s="9">
        <v>5</v>
      </c>
      <c r="B39" s="15">
        <v>80000000</v>
      </c>
      <c r="C39" s="15" t="s">
        <v>169</v>
      </c>
      <c r="D39" s="15" t="s">
        <v>156</v>
      </c>
      <c r="E39" s="15" t="s">
        <v>159</v>
      </c>
      <c r="F39" s="15" t="s">
        <v>167</v>
      </c>
      <c r="G39" s="16" t="s">
        <v>39</v>
      </c>
      <c r="H39" s="15" t="s">
        <v>28</v>
      </c>
      <c r="I39" s="15">
        <v>7</v>
      </c>
      <c r="J39" s="15" t="s">
        <v>29</v>
      </c>
      <c r="K39" s="17">
        <v>66287000</v>
      </c>
      <c r="L39" s="17">
        <f t="shared" si="1"/>
        <v>66287000</v>
      </c>
      <c r="M39" s="15" t="s">
        <v>30</v>
      </c>
      <c r="N39" s="15" t="s">
        <v>31</v>
      </c>
      <c r="O39" s="16" t="s">
        <v>33</v>
      </c>
    </row>
    <row r="40" spans="1:15" s="9" customFormat="1" ht="75" outlineLevel="2" x14ac:dyDescent="0.25">
      <c r="A40" s="9">
        <v>6</v>
      </c>
      <c r="B40" s="15">
        <v>80000000</v>
      </c>
      <c r="C40" s="15" t="s">
        <v>169</v>
      </c>
      <c r="D40" s="15" t="s">
        <v>156</v>
      </c>
      <c r="E40" s="15" t="s">
        <v>159</v>
      </c>
      <c r="F40" s="15" t="s">
        <v>167</v>
      </c>
      <c r="G40" s="16" t="s">
        <v>40</v>
      </c>
      <c r="H40" s="15" t="s">
        <v>28</v>
      </c>
      <c r="I40" s="15">
        <v>2</v>
      </c>
      <c r="J40" s="15" t="s">
        <v>29</v>
      </c>
      <c r="K40" s="17">
        <v>7504000</v>
      </c>
      <c r="L40" s="17">
        <f t="shared" si="1"/>
        <v>7504000</v>
      </c>
      <c r="M40" s="15" t="s">
        <v>30</v>
      </c>
      <c r="N40" s="15" t="s">
        <v>31</v>
      </c>
      <c r="O40" s="16" t="s">
        <v>33</v>
      </c>
    </row>
    <row r="41" spans="1:15" s="9" customFormat="1" ht="75" outlineLevel="2" x14ac:dyDescent="0.25">
      <c r="A41" s="9">
        <v>7</v>
      </c>
      <c r="B41" s="15">
        <v>77101505</v>
      </c>
      <c r="C41" s="15" t="s">
        <v>169</v>
      </c>
      <c r="D41" s="15" t="s">
        <v>156</v>
      </c>
      <c r="E41" s="15" t="s">
        <v>159</v>
      </c>
      <c r="F41" s="15" t="s">
        <v>167</v>
      </c>
      <c r="G41" s="16" t="s">
        <v>41</v>
      </c>
      <c r="H41" s="15" t="s">
        <v>28</v>
      </c>
      <c r="I41" s="15">
        <v>7</v>
      </c>
      <c r="J41" s="15" t="s">
        <v>29</v>
      </c>
      <c r="K41" s="17">
        <v>472812000</v>
      </c>
      <c r="L41" s="17">
        <f t="shared" si="1"/>
        <v>472812000</v>
      </c>
      <c r="M41" s="15" t="s">
        <v>30</v>
      </c>
      <c r="N41" s="15" t="s">
        <v>31</v>
      </c>
      <c r="O41" s="16" t="s">
        <v>33</v>
      </c>
    </row>
    <row r="42" spans="1:15" s="9" customFormat="1" ht="75" outlineLevel="2" x14ac:dyDescent="0.25">
      <c r="A42" s="9">
        <v>9</v>
      </c>
      <c r="B42" s="15">
        <v>86131900</v>
      </c>
      <c r="C42" s="15" t="s">
        <v>169</v>
      </c>
      <c r="D42" s="15" t="s">
        <v>156</v>
      </c>
      <c r="E42" s="15" t="s">
        <v>159</v>
      </c>
      <c r="F42" s="15" t="s">
        <v>167</v>
      </c>
      <c r="G42" s="16" t="s">
        <v>42</v>
      </c>
      <c r="H42" s="15" t="s">
        <v>28</v>
      </c>
      <c r="I42" s="15">
        <v>3</v>
      </c>
      <c r="J42" s="15" t="s">
        <v>29</v>
      </c>
      <c r="K42" s="17">
        <v>50028000</v>
      </c>
      <c r="L42" s="17">
        <f t="shared" si="1"/>
        <v>50028000</v>
      </c>
      <c r="M42" s="15" t="s">
        <v>30</v>
      </c>
      <c r="N42" s="15" t="s">
        <v>31</v>
      </c>
      <c r="O42" s="16" t="s">
        <v>33</v>
      </c>
    </row>
    <row r="43" spans="1:15" s="9" customFormat="1" ht="75" outlineLevel="2" x14ac:dyDescent="0.25">
      <c r="A43" s="9">
        <v>10</v>
      </c>
      <c r="B43" s="15">
        <v>82141500</v>
      </c>
      <c r="C43" s="15" t="s">
        <v>169</v>
      </c>
      <c r="D43" s="15" t="s">
        <v>156</v>
      </c>
      <c r="E43" s="15" t="s">
        <v>159</v>
      </c>
      <c r="F43" s="15" t="s">
        <v>167</v>
      </c>
      <c r="G43" s="16" t="s">
        <v>43</v>
      </c>
      <c r="H43" s="15" t="s">
        <v>35</v>
      </c>
      <c r="I43" s="15">
        <v>2</v>
      </c>
      <c r="J43" s="15" t="s">
        <v>29</v>
      </c>
      <c r="K43" s="17">
        <v>113813000</v>
      </c>
      <c r="L43" s="17">
        <f t="shared" si="1"/>
        <v>113813000</v>
      </c>
      <c r="M43" s="15" t="s">
        <v>30</v>
      </c>
      <c r="N43" s="15" t="s">
        <v>31</v>
      </c>
      <c r="O43" s="16" t="s">
        <v>33</v>
      </c>
    </row>
    <row r="44" spans="1:15" s="9" customFormat="1" ht="75" outlineLevel="2" x14ac:dyDescent="0.25">
      <c r="A44" s="9">
        <v>11</v>
      </c>
      <c r="B44" s="15">
        <v>80000000</v>
      </c>
      <c r="C44" s="15" t="s">
        <v>169</v>
      </c>
      <c r="D44" s="15" t="s">
        <v>156</v>
      </c>
      <c r="E44" s="15" t="s">
        <v>159</v>
      </c>
      <c r="F44" s="15" t="s">
        <v>167</v>
      </c>
      <c r="G44" s="16" t="s">
        <v>44</v>
      </c>
      <c r="H44" s="15" t="s">
        <v>28</v>
      </c>
      <c r="I44" s="15">
        <v>2</v>
      </c>
      <c r="J44" s="15" t="s">
        <v>29</v>
      </c>
      <c r="K44" s="17">
        <v>37521000</v>
      </c>
      <c r="L44" s="17">
        <f t="shared" si="1"/>
        <v>37521000</v>
      </c>
      <c r="M44" s="15" t="s">
        <v>30</v>
      </c>
      <c r="N44" s="15" t="s">
        <v>31</v>
      </c>
      <c r="O44" s="16" t="s">
        <v>33</v>
      </c>
    </row>
    <row r="45" spans="1:15" s="9" customFormat="1" ht="75" outlineLevel="2" x14ac:dyDescent="0.25">
      <c r="A45" s="9">
        <v>12</v>
      </c>
      <c r="B45" s="15">
        <v>80000000</v>
      </c>
      <c r="C45" s="15" t="s">
        <v>169</v>
      </c>
      <c r="D45" s="15" t="s">
        <v>156</v>
      </c>
      <c r="E45" s="15" t="s">
        <v>159</v>
      </c>
      <c r="F45" s="15" t="s">
        <v>167</v>
      </c>
      <c r="G45" s="16" t="s">
        <v>46</v>
      </c>
      <c r="H45" s="15" t="s">
        <v>45</v>
      </c>
      <c r="I45" s="15">
        <v>2</v>
      </c>
      <c r="J45" s="15" t="s">
        <v>29</v>
      </c>
      <c r="K45" s="17">
        <v>16884000</v>
      </c>
      <c r="L45" s="17">
        <f t="shared" si="1"/>
        <v>16884000</v>
      </c>
      <c r="M45" s="15" t="s">
        <v>30</v>
      </c>
      <c r="N45" s="15" t="s">
        <v>31</v>
      </c>
      <c r="O45" s="16" t="s">
        <v>33</v>
      </c>
    </row>
    <row r="46" spans="1:15" s="9" customFormat="1" ht="75" outlineLevel="2" x14ac:dyDescent="0.25">
      <c r="A46" s="9">
        <v>13</v>
      </c>
      <c r="B46" s="15">
        <v>80000000</v>
      </c>
      <c r="C46" s="15" t="s">
        <v>169</v>
      </c>
      <c r="D46" s="15" t="s">
        <v>156</v>
      </c>
      <c r="E46" s="15" t="s">
        <v>159</v>
      </c>
      <c r="F46" s="15" t="s">
        <v>167</v>
      </c>
      <c r="G46" s="16" t="s">
        <v>47</v>
      </c>
      <c r="H46" s="15" t="s">
        <v>28</v>
      </c>
      <c r="I46" s="15">
        <v>7</v>
      </c>
      <c r="J46" s="15" t="s">
        <v>29</v>
      </c>
      <c r="K46" s="17">
        <v>22512000</v>
      </c>
      <c r="L46" s="17">
        <f t="shared" si="1"/>
        <v>22512000</v>
      </c>
      <c r="M46" s="15" t="s">
        <v>30</v>
      </c>
      <c r="N46" s="15" t="s">
        <v>31</v>
      </c>
      <c r="O46" s="16" t="s">
        <v>33</v>
      </c>
    </row>
    <row r="47" spans="1:15" s="9" customFormat="1" ht="75" outlineLevel="2" x14ac:dyDescent="0.25">
      <c r="A47" s="9">
        <v>14</v>
      </c>
      <c r="B47" s="15">
        <v>82141500</v>
      </c>
      <c r="C47" s="15" t="s">
        <v>169</v>
      </c>
      <c r="D47" s="15" t="s">
        <v>156</v>
      </c>
      <c r="E47" s="15" t="s">
        <v>159</v>
      </c>
      <c r="F47" s="15" t="s">
        <v>167</v>
      </c>
      <c r="G47" s="16" t="s">
        <v>48</v>
      </c>
      <c r="H47" s="15" t="s">
        <v>45</v>
      </c>
      <c r="I47" s="15">
        <v>1</v>
      </c>
      <c r="J47" s="15" t="s">
        <v>29</v>
      </c>
      <c r="K47" s="17">
        <v>5003000</v>
      </c>
      <c r="L47" s="17">
        <f t="shared" si="1"/>
        <v>5003000</v>
      </c>
      <c r="M47" s="15" t="s">
        <v>30</v>
      </c>
      <c r="N47" s="15" t="s">
        <v>31</v>
      </c>
      <c r="O47" s="16" t="s">
        <v>33</v>
      </c>
    </row>
    <row r="48" spans="1:15" s="9" customFormat="1" ht="75" outlineLevel="2" x14ac:dyDescent="0.25">
      <c r="A48" s="9">
        <v>15</v>
      </c>
      <c r="B48" s="15">
        <v>80000000</v>
      </c>
      <c r="C48" s="15" t="s">
        <v>169</v>
      </c>
      <c r="D48" s="15" t="s">
        <v>156</v>
      </c>
      <c r="E48" s="15" t="s">
        <v>159</v>
      </c>
      <c r="F48" s="15" t="s">
        <v>167</v>
      </c>
      <c r="G48" s="16" t="s">
        <v>49</v>
      </c>
      <c r="H48" s="15" t="s">
        <v>28</v>
      </c>
      <c r="I48" s="15">
        <v>7</v>
      </c>
      <c r="J48" s="15" t="s">
        <v>29</v>
      </c>
      <c r="K48" s="17">
        <f>322459000+280084000</f>
        <v>602543000</v>
      </c>
      <c r="L48" s="17">
        <f t="shared" si="1"/>
        <v>602543000</v>
      </c>
      <c r="M48" s="15" t="s">
        <v>30</v>
      </c>
      <c r="N48" s="15" t="s">
        <v>31</v>
      </c>
      <c r="O48" s="16" t="s">
        <v>33</v>
      </c>
    </row>
    <row r="49" spans="1:15" s="9" customFormat="1" ht="75" outlineLevel="2" x14ac:dyDescent="0.25">
      <c r="A49" s="9">
        <v>16</v>
      </c>
      <c r="B49" s="15">
        <v>49101700</v>
      </c>
      <c r="C49" s="15" t="s">
        <v>169</v>
      </c>
      <c r="D49" s="15" t="s">
        <v>156</v>
      </c>
      <c r="E49" s="15" t="s">
        <v>159</v>
      </c>
      <c r="F49" s="15" t="s">
        <v>167</v>
      </c>
      <c r="G49" s="16" t="s">
        <v>50</v>
      </c>
      <c r="H49" s="15" t="s">
        <v>35</v>
      </c>
      <c r="I49" s="15">
        <v>1</v>
      </c>
      <c r="J49" s="15" t="s">
        <v>29</v>
      </c>
      <c r="K49" s="17">
        <v>52529000</v>
      </c>
      <c r="L49" s="17">
        <f t="shared" si="1"/>
        <v>52529000</v>
      </c>
      <c r="M49" s="15" t="s">
        <v>30</v>
      </c>
      <c r="N49" s="15" t="s">
        <v>31</v>
      </c>
      <c r="O49" s="16" t="s">
        <v>33</v>
      </c>
    </row>
    <row r="50" spans="1:15" s="9" customFormat="1" ht="75" outlineLevel="2" x14ac:dyDescent="0.25">
      <c r="A50" s="9">
        <v>17</v>
      </c>
      <c r="B50" s="15">
        <v>80000000</v>
      </c>
      <c r="C50" s="15" t="s">
        <v>169</v>
      </c>
      <c r="D50" s="15" t="s">
        <v>156</v>
      </c>
      <c r="E50" s="15" t="s">
        <v>159</v>
      </c>
      <c r="F50" s="15" t="s">
        <v>167</v>
      </c>
      <c r="G50" s="16" t="s">
        <v>51</v>
      </c>
      <c r="H50" s="15" t="s">
        <v>28</v>
      </c>
      <c r="I50" s="15">
        <v>2</v>
      </c>
      <c r="J50" s="15" t="s">
        <v>29</v>
      </c>
      <c r="K50" s="17">
        <v>22763000</v>
      </c>
      <c r="L50" s="17">
        <f t="shared" si="1"/>
        <v>22763000</v>
      </c>
      <c r="M50" s="15" t="s">
        <v>30</v>
      </c>
      <c r="N50" s="15" t="s">
        <v>31</v>
      </c>
      <c r="O50" s="16" t="s">
        <v>33</v>
      </c>
    </row>
    <row r="51" spans="1:15" s="9" customFormat="1" ht="75" outlineLevel="2" x14ac:dyDescent="0.25">
      <c r="A51" s="9">
        <v>18</v>
      </c>
      <c r="B51" s="15">
        <v>80000000</v>
      </c>
      <c r="C51" s="15" t="s">
        <v>169</v>
      </c>
      <c r="D51" s="15" t="s">
        <v>156</v>
      </c>
      <c r="E51" s="15" t="s">
        <v>159</v>
      </c>
      <c r="F51" s="15" t="s">
        <v>167</v>
      </c>
      <c r="G51" s="16" t="s">
        <v>52</v>
      </c>
      <c r="H51" s="15" t="s">
        <v>28</v>
      </c>
      <c r="I51" s="15">
        <v>7</v>
      </c>
      <c r="J51" s="15" t="s">
        <v>29</v>
      </c>
      <c r="K51" s="17">
        <v>124369000</v>
      </c>
      <c r="L51" s="17">
        <f t="shared" si="1"/>
        <v>124369000</v>
      </c>
      <c r="M51" s="15" t="s">
        <v>30</v>
      </c>
      <c r="N51" s="15" t="s">
        <v>31</v>
      </c>
      <c r="O51" s="16" t="s">
        <v>33</v>
      </c>
    </row>
    <row r="52" spans="1:15" s="9" customFormat="1" ht="75" outlineLevel="2" x14ac:dyDescent="0.25">
      <c r="A52" s="9">
        <v>19</v>
      </c>
      <c r="B52" s="15">
        <v>80000000</v>
      </c>
      <c r="C52" s="15" t="s">
        <v>169</v>
      </c>
      <c r="D52" s="15" t="s">
        <v>156</v>
      </c>
      <c r="E52" s="15" t="s">
        <v>159</v>
      </c>
      <c r="F52" s="15" t="s">
        <v>167</v>
      </c>
      <c r="G52" s="16" t="s">
        <v>53</v>
      </c>
      <c r="H52" s="15" t="s">
        <v>28</v>
      </c>
      <c r="I52" s="15">
        <v>1</v>
      </c>
      <c r="J52" s="15" t="s">
        <v>29</v>
      </c>
      <c r="K52" s="17">
        <v>2877000</v>
      </c>
      <c r="L52" s="17">
        <f t="shared" si="1"/>
        <v>2877000</v>
      </c>
      <c r="M52" s="15" t="s">
        <v>30</v>
      </c>
      <c r="N52" s="15" t="s">
        <v>31</v>
      </c>
      <c r="O52" s="16" t="s">
        <v>33</v>
      </c>
    </row>
    <row r="53" spans="1:15" s="9" customFormat="1" ht="75" outlineLevel="2" x14ac:dyDescent="0.25">
      <c r="A53" s="9">
        <v>20</v>
      </c>
      <c r="B53" s="15">
        <v>80141602</v>
      </c>
      <c r="C53" s="15" t="s">
        <v>169</v>
      </c>
      <c r="D53" s="15" t="s">
        <v>156</v>
      </c>
      <c r="E53" s="15" t="s">
        <v>159</v>
      </c>
      <c r="F53" s="15" t="s">
        <v>167</v>
      </c>
      <c r="G53" s="16" t="s">
        <v>54</v>
      </c>
      <c r="H53" s="15" t="s">
        <v>28</v>
      </c>
      <c r="I53" s="15">
        <v>7</v>
      </c>
      <c r="J53" s="15" t="s">
        <v>29</v>
      </c>
      <c r="K53" s="17">
        <v>255790000</v>
      </c>
      <c r="L53" s="17">
        <f t="shared" si="1"/>
        <v>255790000</v>
      </c>
      <c r="M53" s="15" t="s">
        <v>30</v>
      </c>
      <c r="N53" s="15" t="s">
        <v>31</v>
      </c>
      <c r="O53" s="16" t="s">
        <v>33</v>
      </c>
    </row>
    <row r="54" spans="1:15" s="9" customFormat="1" ht="75" outlineLevel="2" x14ac:dyDescent="0.25">
      <c r="A54" s="9">
        <v>21</v>
      </c>
      <c r="B54" s="15">
        <v>80000000</v>
      </c>
      <c r="C54" s="15" t="s">
        <v>169</v>
      </c>
      <c r="D54" s="15" t="s">
        <v>156</v>
      </c>
      <c r="E54" s="15" t="s">
        <v>159</v>
      </c>
      <c r="F54" s="15" t="s">
        <v>167</v>
      </c>
      <c r="G54" s="16" t="s">
        <v>55</v>
      </c>
      <c r="H54" s="15" t="s">
        <v>28</v>
      </c>
      <c r="I54" s="15">
        <v>3</v>
      </c>
      <c r="J54" s="15" t="s">
        <v>29</v>
      </c>
      <c r="K54" s="17">
        <v>112562000</v>
      </c>
      <c r="L54" s="17">
        <f t="shared" si="1"/>
        <v>112562000</v>
      </c>
      <c r="M54" s="15" t="s">
        <v>30</v>
      </c>
      <c r="N54" s="15" t="s">
        <v>31</v>
      </c>
      <c r="O54" s="16" t="s">
        <v>33</v>
      </c>
    </row>
    <row r="55" spans="1:15" s="9" customFormat="1" ht="75" outlineLevel="2" x14ac:dyDescent="0.25">
      <c r="A55" s="9">
        <v>22</v>
      </c>
      <c r="B55" s="15">
        <v>80000000</v>
      </c>
      <c r="C55" s="15" t="s">
        <v>169</v>
      </c>
      <c r="D55" s="15" t="s">
        <v>156</v>
      </c>
      <c r="E55" s="15" t="s">
        <v>159</v>
      </c>
      <c r="F55" s="15" t="s">
        <v>167</v>
      </c>
      <c r="G55" s="16" t="s">
        <v>56</v>
      </c>
      <c r="H55" s="15" t="s">
        <v>28</v>
      </c>
      <c r="I55" s="15">
        <v>3</v>
      </c>
      <c r="J55" s="15" t="s">
        <v>29</v>
      </c>
      <c r="K55" s="17">
        <v>16259000</v>
      </c>
      <c r="L55" s="17">
        <f t="shared" si="1"/>
        <v>16259000</v>
      </c>
      <c r="M55" s="15" t="s">
        <v>30</v>
      </c>
      <c r="N55" s="15" t="s">
        <v>31</v>
      </c>
      <c r="O55" s="16" t="s">
        <v>33</v>
      </c>
    </row>
    <row r="56" spans="1:15" s="9" customFormat="1" ht="75" outlineLevel="2" x14ac:dyDescent="0.25">
      <c r="A56" s="9">
        <v>23</v>
      </c>
      <c r="B56" s="15">
        <v>86101700</v>
      </c>
      <c r="C56" s="15" t="s">
        <v>169</v>
      </c>
      <c r="D56" s="15" t="s">
        <v>156</v>
      </c>
      <c r="E56" s="15" t="s">
        <v>159</v>
      </c>
      <c r="F56" s="15" t="s">
        <v>167</v>
      </c>
      <c r="G56" s="16" t="s">
        <v>57</v>
      </c>
      <c r="H56" s="15" t="s">
        <v>58</v>
      </c>
      <c r="I56" s="15">
        <v>1</v>
      </c>
      <c r="J56" s="15" t="s">
        <v>29</v>
      </c>
      <c r="K56" s="17">
        <v>12507000</v>
      </c>
      <c r="L56" s="17">
        <f t="shared" si="1"/>
        <v>12507000</v>
      </c>
      <c r="M56" s="15" t="s">
        <v>30</v>
      </c>
      <c r="N56" s="15" t="s">
        <v>31</v>
      </c>
      <c r="O56" s="16" t="s">
        <v>33</v>
      </c>
    </row>
    <row r="57" spans="1:15" s="9" customFormat="1" ht="75" outlineLevel="2" x14ac:dyDescent="0.25">
      <c r="A57" s="9">
        <v>24</v>
      </c>
      <c r="B57" s="15">
        <v>82141500</v>
      </c>
      <c r="C57" s="15" t="s">
        <v>169</v>
      </c>
      <c r="D57" s="15" t="s">
        <v>156</v>
      </c>
      <c r="E57" s="15" t="s">
        <v>159</v>
      </c>
      <c r="F57" s="15" t="s">
        <v>167</v>
      </c>
      <c r="G57" s="16" t="s">
        <v>61</v>
      </c>
      <c r="H57" s="15" t="s">
        <v>28</v>
      </c>
      <c r="I57" s="15">
        <v>4</v>
      </c>
      <c r="J57" s="15" t="s">
        <v>29</v>
      </c>
      <c r="K57" s="17">
        <v>12507000</v>
      </c>
      <c r="L57" s="17">
        <f t="shared" si="1"/>
        <v>12507000</v>
      </c>
      <c r="M57" s="15" t="s">
        <v>30</v>
      </c>
      <c r="N57" s="15" t="s">
        <v>31</v>
      </c>
      <c r="O57" s="16" t="s">
        <v>33</v>
      </c>
    </row>
    <row r="58" spans="1:15" s="9" customFormat="1" ht="75" outlineLevel="2" x14ac:dyDescent="0.25">
      <c r="A58" s="9">
        <v>25</v>
      </c>
      <c r="B58" s="15">
        <v>83121500</v>
      </c>
      <c r="C58" s="15" t="s">
        <v>169</v>
      </c>
      <c r="D58" s="15" t="s">
        <v>156</v>
      </c>
      <c r="E58" s="15" t="s">
        <v>159</v>
      </c>
      <c r="F58" s="15" t="s">
        <v>167</v>
      </c>
      <c r="G58" s="16" t="s">
        <v>93</v>
      </c>
      <c r="H58" s="15" t="s">
        <v>28</v>
      </c>
      <c r="I58" s="15">
        <v>7</v>
      </c>
      <c r="J58" s="15" t="s">
        <v>29</v>
      </c>
      <c r="K58" s="17">
        <v>15665000</v>
      </c>
      <c r="L58" s="17">
        <f t="shared" si="1"/>
        <v>15665000</v>
      </c>
      <c r="M58" s="15" t="s">
        <v>30</v>
      </c>
      <c r="N58" s="15" t="s">
        <v>31</v>
      </c>
      <c r="O58" s="16" t="s">
        <v>33</v>
      </c>
    </row>
    <row r="59" spans="1:15" s="9" customFormat="1" ht="75" outlineLevel="2" x14ac:dyDescent="0.25">
      <c r="A59" s="9">
        <v>26</v>
      </c>
      <c r="B59" s="15">
        <v>55101500</v>
      </c>
      <c r="C59" s="15" t="s">
        <v>169</v>
      </c>
      <c r="D59" s="15" t="s">
        <v>156</v>
      </c>
      <c r="E59" s="15" t="s">
        <v>159</v>
      </c>
      <c r="F59" s="15" t="s">
        <v>167</v>
      </c>
      <c r="G59" s="16" t="s">
        <v>94</v>
      </c>
      <c r="H59" s="15" t="s">
        <v>62</v>
      </c>
      <c r="I59" s="15">
        <v>5</v>
      </c>
      <c r="J59" s="15" t="s">
        <v>29</v>
      </c>
      <c r="K59" s="17">
        <v>7879000</v>
      </c>
      <c r="L59" s="17">
        <f t="shared" si="1"/>
        <v>7879000</v>
      </c>
      <c r="M59" s="15" t="s">
        <v>30</v>
      </c>
      <c r="N59" s="15" t="s">
        <v>31</v>
      </c>
      <c r="O59" s="16" t="s">
        <v>33</v>
      </c>
    </row>
    <row r="60" spans="1:15" s="9" customFormat="1" ht="75" outlineLevel="2" x14ac:dyDescent="0.25">
      <c r="A60" s="9">
        <v>27</v>
      </c>
      <c r="B60" s="15" t="s">
        <v>92</v>
      </c>
      <c r="C60" s="15" t="s">
        <v>169</v>
      </c>
      <c r="D60" s="15" t="s">
        <v>156</v>
      </c>
      <c r="E60" s="15" t="s">
        <v>159</v>
      </c>
      <c r="F60" s="15" t="s">
        <v>167</v>
      </c>
      <c r="G60" s="16" t="s">
        <v>95</v>
      </c>
      <c r="H60" s="15" t="s">
        <v>28</v>
      </c>
      <c r="I60" s="15">
        <v>7</v>
      </c>
      <c r="J60" s="15" t="s">
        <v>29</v>
      </c>
      <c r="K60" s="17">
        <v>70481000</v>
      </c>
      <c r="L60" s="17">
        <f t="shared" si="1"/>
        <v>70481000</v>
      </c>
      <c r="M60" s="15" t="s">
        <v>30</v>
      </c>
      <c r="N60" s="15" t="s">
        <v>31</v>
      </c>
      <c r="O60" s="16" t="s">
        <v>33</v>
      </c>
    </row>
    <row r="61" spans="1:15" s="9" customFormat="1" ht="75.75" outlineLevel="2" thickBot="1" x14ac:dyDescent="0.3">
      <c r="A61" s="9">
        <v>28</v>
      </c>
      <c r="B61" s="15" t="s">
        <v>96</v>
      </c>
      <c r="C61" s="15" t="s">
        <v>169</v>
      </c>
      <c r="D61" s="15" t="s">
        <v>156</v>
      </c>
      <c r="E61" s="15" t="s">
        <v>159</v>
      </c>
      <c r="F61" s="15" t="s">
        <v>167</v>
      </c>
      <c r="G61" s="16" t="s">
        <v>97</v>
      </c>
      <c r="H61" s="15" t="s">
        <v>28</v>
      </c>
      <c r="I61" s="15">
        <v>7</v>
      </c>
      <c r="J61" s="15" t="s">
        <v>29</v>
      </c>
      <c r="K61" s="17">
        <v>519161000</v>
      </c>
      <c r="L61" s="17">
        <f t="shared" si="1"/>
        <v>519161000</v>
      </c>
      <c r="M61" s="15" t="s">
        <v>30</v>
      </c>
      <c r="N61" s="15" t="s">
        <v>31</v>
      </c>
      <c r="O61" s="16" t="s">
        <v>33</v>
      </c>
    </row>
    <row r="62" spans="1:15" s="9" customFormat="1" ht="15.75" outlineLevel="1" thickBot="1" x14ac:dyDescent="0.3">
      <c r="B62" s="23"/>
      <c r="C62" s="23" t="s">
        <v>167</v>
      </c>
      <c r="D62" s="23"/>
      <c r="E62" s="24"/>
      <c r="F62" s="24"/>
      <c r="G62" s="23"/>
      <c r="H62" s="23"/>
      <c r="I62" s="23"/>
      <c r="J62" s="23"/>
      <c r="K62" s="23">
        <f>SUM(K35:K61)</f>
        <v>2801778000</v>
      </c>
      <c r="L62" s="23">
        <f>SUM(L35:L61)</f>
        <v>2801778000</v>
      </c>
      <c r="M62" s="23"/>
      <c r="N62" s="23"/>
      <c r="O62" s="23"/>
    </row>
    <row r="63" spans="1:15" s="9" customFormat="1" ht="56.45" customHeight="1" outlineLevel="2" x14ac:dyDescent="0.25">
      <c r="A63" s="9">
        <v>30</v>
      </c>
      <c r="B63" s="15">
        <v>86100000</v>
      </c>
      <c r="C63" s="15" t="s">
        <v>169</v>
      </c>
      <c r="D63" s="15" t="s">
        <v>156</v>
      </c>
      <c r="E63" s="15" t="s">
        <v>159</v>
      </c>
      <c r="F63" s="15" t="s">
        <v>160</v>
      </c>
      <c r="G63" s="16" t="s">
        <v>106</v>
      </c>
      <c r="H63" s="15" t="s">
        <v>28</v>
      </c>
      <c r="I63" s="15">
        <v>7</v>
      </c>
      <c r="J63" s="15" t="s">
        <v>29</v>
      </c>
      <c r="K63" s="17">
        <v>16040000</v>
      </c>
      <c r="L63" s="17">
        <f t="shared" si="1"/>
        <v>16040000</v>
      </c>
      <c r="M63" s="15" t="s">
        <v>30</v>
      </c>
      <c r="N63" s="15" t="s">
        <v>31</v>
      </c>
      <c r="O63" s="16" t="s">
        <v>33</v>
      </c>
    </row>
    <row r="64" spans="1:15" s="9" customFormat="1" ht="56.45" customHeight="1" outlineLevel="2" x14ac:dyDescent="0.25">
      <c r="A64" s="9">
        <v>31</v>
      </c>
      <c r="B64" s="15">
        <v>78111800</v>
      </c>
      <c r="C64" s="15" t="s">
        <v>169</v>
      </c>
      <c r="D64" s="15" t="s">
        <v>156</v>
      </c>
      <c r="E64" s="15" t="s">
        <v>159</v>
      </c>
      <c r="F64" s="15" t="s">
        <v>160</v>
      </c>
      <c r="G64" s="16" t="s">
        <v>107</v>
      </c>
      <c r="H64" s="15" t="s">
        <v>28</v>
      </c>
      <c r="I64" s="15">
        <v>7</v>
      </c>
      <c r="J64" s="15" t="s">
        <v>29</v>
      </c>
      <c r="K64" s="17">
        <v>1190000</v>
      </c>
      <c r="L64" s="17">
        <f t="shared" si="1"/>
        <v>1190000</v>
      </c>
      <c r="M64" s="15" t="s">
        <v>30</v>
      </c>
      <c r="N64" s="15" t="s">
        <v>31</v>
      </c>
      <c r="O64" s="16" t="s">
        <v>33</v>
      </c>
    </row>
    <row r="65" spans="1:15" s="9" customFormat="1" ht="56.45" customHeight="1" outlineLevel="2" x14ac:dyDescent="0.25">
      <c r="A65" s="9">
        <v>32</v>
      </c>
      <c r="B65" s="15">
        <v>73151900</v>
      </c>
      <c r="C65" s="15" t="s">
        <v>169</v>
      </c>
      <c r="D65" s="15" t="s">
        <v>156</v>
      </c>
      <c r="E65" s="15" t="s">
        <v>159</v>
      </c>
      <c r="F65" s="15" t="s">
        <v>160</v>
      </c>
      <c r="G65" s="16" t="s">
        <v>108</v>
      </c>
      <c r="H65" s="15" t="s">
        <v>28</v>
      </c>
      <c r="I65" s="15">
        <v>1</v>
      </c>
      <c r="J65" s="15" t="s">
        <v>29</v>
      </c>
      <c r="K65" s="17">
        <v>2380000</v>
      </c>
      <c r="L65" s="17">
        <f t="shared" si="1"/>
        <v>2380000</v>
      </c>
      <c r="M65" s="15" t="s">
        <v>30</v>
      </c>
      <c r="N65" s="15" t="s">
        <v>31</v>
      </c>
      <c r="O65" s="16" t="s">
        <v>33</v>
      </c>
    </row>
    <row r="66" spans="1:15" s="9" customFormat="1" ht="75" outlineLevel="2" x14ac:dyDescent="0.25">
      <c r="A66" s="9">
        <v>33</v>
      </c>
      <c r="B66" s="15">
        <v>80000000</v>
      </c>
      <c r="C66" s="15" t="s">
        <v>169</v>
      </c>
      <c r="D66" s="15" t="s">
        <v>156</v>
      </c>
      <c r="E66" s="15" t="s">
        <v>159</v>
      </c>
      <c r="F66" s="15" t="s">
        <v>160</v>
      </c>
      <c r="G66" s="16" t="s">
        <v>63</v>
      </c>
      <c r="H66" s="15" t="s">
        <v>28</v>
      </c>
      <c r="I66" s="15">
        <v>4</v>
      </c>
      <c r="J66" s="15" t="s">
        <v>29</v>
      </c>
      <c r="K66" s="17">
        <v>119000000</v>
      </c>
      <c r="L66" s="17">
        <f t="shared" si="1"/>
        <v>119000000</v>
      </c>
      <c r="M66" s="15" t="s">
        <v>30</v>
      </c>
      <c r="N66" s="15" t="s">
        <v>31</v>
      </c>
      <c r="O66" s="16" t="s">
        <v>33</v>
      </c>
    </row>
    <row r="67" spans="1:15" s="9" customFormat="1" ht="75" outlineLevel="2" x14ac:dyDescent="0.25">
      <c r="A67" s="9">
        <v>34</v>
      </c>
      <c r="B67" s="15">
        <v>80121500</v>
      </c>
      <c r="C67" s="15" t="s">
        <v>169</v>
      </c>
      <c r="D67" s="15" t="s">
        <v>156</v>
      </c>
      <c r="E67" s="15" t="s">
        <v>159</v>
      </c>
      <c r="F67" s="15" t="s">
        <v>160</v>
      </c>
      <c r="G67" s="16" t="s">
        <v>64</v>
      </c>
      <c r="H67" s="15" t="s">
        <v>45</v>
      </c>
      <c r="I67" s="15">
        <v>2</v>
      </c>
      <c r="J67" s="15" t="s">
        <v>29</v>
      </c>
      <c r="K67" s="17">
        <v>47600000</v>
      </c>
      <c r="L67" s="17">
        <f t="shared" si="1"/>
        <v>47600000</v>
      </c>
      <c r="M67" s="15" t="s">
        <v>30</v>
      </c>
      <c r="N67" s="15" t="s">
        <v>31</v>
      </c>
      <c r="O67" s="16" t="s">
        <v>33</v>
      </c>
    </row>
    <row r="68" spans="1:15" s="9" customFormat="1" ht="75" outlineLevel="2" x14ac:dyDescent="0.25">
      <c r="A68" s="9">
        <v>35</v>
      </c>
      <c r="B68" s="15">
        <v>80000000</v>
      </c>
      <c r="C68" s="15" t="s">
        <v>169</v>
      </c>
      <c r="D68" s="15" t="s">
        <v>156</v>
      </c>
      <c r="E68" s="15" t="s">
        <v>159</v>
      </c>
      <c r="F68" s="15" t="s">
        <v>160</v>
      </c>
      <c r="G68" s="16" t="s">
        <v>65</v>
      </c>
      <c r="H68" s="15" t="s">
        <v>28</v>
      </c>
      <c r="I68" s="15">
        <v>6</v>
      </c>
      <c r="J68" s="15" t="s">
        <v>29</v>
      </c>
      <c r="K68" s="17">
        <v>53550000</v>
      </c>
      <c r="L68" s="17">
        <f t="shared" si="1"/>
        <v>53550000</v>
      </c>
      <c r="M68" s="15" t="s">
        <v>30</v>
      </c>
      <c r="N68" s="15" t="s">
        <v>31</v>
      </c>
      <c r="O68" s="16" t="s">
        <v>33</v>
      </c>
    </row>
    <row r="69" spans="1:15" s="9" customFormat="1" ht="75" outlineLevel="2" x14ac:dyDescent="0.25">
      <c r="A69" s="9">
        <v>36</v>
      </c>
      <c r="B69" s="15">
        <v>80000000</v>
      </c>
      <c r="C69" s="15" t="s">
        <v>169</v>
      </c>
      <c r="D69" s="15" t="s">
        <v>156</v>
      </c>
      <c r="E69" s="15" t="s">
        <v>159</v>
      </c>
      <c r="F69" s="15" t="s">
        <v>160</v>
      </c>
      <c r="G69" s="16" t="s">
        <v>66</v>
      </c>
      <c r="H69" s="15" t="s">
        <v>28</v>
      </c>
      <c r="I69" s="15">
        <v>2</v>
      </c>
      <c r="J69" s="15" t="s">
        <v>29</v>
      </c>
      <c r="K69" s="17">
        <v>68788000</v>
      </c>
      <c r="L69" s="17">
        <f t="shared" si="1"/>
        <v>68788000</v>
      </c>
      <c r="M69" s="15" t="s">
        <v>30</v>
      </c>
      <c r="N69" s="15" t="s">
        <v>31</v>
      </c>
      <c r="O69" s="16" t="s">
        <v>33</v>
      </c>
    </row>
    <row r="70" spans="1:15" s="9" customFormat="1" ht="75" outlineLevel="2" x14ac:dyDescent="0.25">
      <c r="A70" s="9">
        <v>37</v>
      </c>
      <c r="B70" s="15">
        <v>83111600</v>
      </c>
      <c r="C70" s="15" t="s">
        <v>169</v>
      </c>
      <c r="D70" s="15" t="s">
        <v>156</v>
      </c>
      <c r="E70" s="15" t="s">
        <v>159</v>
      </c>
      <c r="F70" s="15" t="s">
        <v>160</v>
      </c>
      <c r="G70" s="16" t="s">
        <v>109</v>
      </c>
      <c r="H70" s="15" t="s">
        <v>28</v>
      </c>
      <c r="I70" s="15">
        <v>7</v>
      </c>
      <c r="J70" s="15" t="s">
        <v>29</v>
      </c>
      <c r="K70" s="17">
        <v>4593000</v>
      </c>
      <c r="L70" s="17">
        <f t="shared" si="1"/>
        <v>4593000</v>
      </c>
      <c r="M70" s="15" t="s">
        <v>30</v>
      </c>
      <c r="N70" s="15" t="s">
        <v>31</v>
      </c>
      <c r="O70" s="16" t="s">
        <v>33</v>
      </c>
    </row>
    <row r="71" spans="1:15" s="9" customFormat="1" ht="75" outlineLevel="2" x14ac:dyDescent="0.25">
      <c r="A71" s="9">
        <v>38</v>
      </c>
      <c r="B71" s="15">
        <v>81112500</v>
      </c>
      <c r="C71" s="15" t="s">
        <v>169</v>
      </c>
      <c r="D71" s="15" t="s">
        <v>156</v>
      </c>
      <c r="E71" s="15" t="s">
        <v>159</v>
      </c>
      <c r="F71" s="15" t="s">
        <v>160</v>
      </c>
      <c r="G71" s="16" t="s">
        <v>110</v>
      </c>
      <c r="H71" s="15" t="s">
        <v>28</v>
      </c>
      <c r="I71" s="15">
        <v>7</v>
      </c>
      <c r="J71" s="15" t="s">
        <v>29</v>
      </c>
      <c r="K71" s="17">
        <v>5442000</v>
      </c>
      <c r="L71" s="17">
        <f t="shared" si="1"/>
        <v>5442000</v>
      </c>
      <c r="M71" s="15" t="s">
        <v>30</v>
      </c>
      <c r="N71" s="15" t="s">
        <v>31</v>
      </c>
      <c r="O71" s="16" t="s">
        <v>33</v>
      </c>
    </row>
    <row r="72" spans="1:15" s="9" customFormat="1" ht="75" outlineLevel="2" x14ac:dyDescent="0.25">
      <c r="A72" s="9">
        <v>39</v>
      </c>
      <c r="B72" s="15">
        <v>81112500</v>
      </c>
      <c r="C72" s="15" t="s">
        <v>169</v>
      </c>
      <c r="D72" s="15" t="s">
        <v>156</v>
      </c>
      <c r="E72" s="15" t="s">
        <v>159</v>
      </c>
      <c r="F72" s="15" t="s">
        <v>160</v>
      </c>
      <c r="G72" s="16" t="s">
        <v>111</v>
      </c>
      <c r="H72" s="15" t="s">
        <v>28</v>
      </c>
      <c r="I72" s="15">
        <v>7</v>
      </c>
      <c r="J72" s="15" t="s">
        <v>29</v>
      </c>
      <c r="K72" s="17">
        <v>18594000</v>
      </c>
      <c r="L72" s="17">
        <f t="shared" si="1"/>
        <v>18594000</v>
      </c>
      <c r="M72" s="15" t="s">
        <v>30</v>
      </c>
      <c r="N72" s="15" t="s">
        <v>31</v>
      </c>
      <c r="O72" s="16" t="s">
        <v>33</v>
      </c>
    </row>
    <row r="73" spans="1:15" s="9" customFormat="1" ht="56.1" customHeight="1" outlineLevel="2" x14ac:dyDescent="0.25">
      <c r="A73" s="9">
        <v>40</v>
      </c>
      <c r="B73" s="15">
        <v>82101602</v>
      </c>
      <c r="C73" s="15" t="s">
        <v>169</v>
      </c>
      <c r="D73" s="15" t="s">
        <v>156</v>
      </c>
      <c r="E73" s="15" t="s">
        <v>159</v>
      </c>
      <c r="F73" s="15" t="s">
        <v>160</v>
      </c>
      <c r="G73" s="16" t="s">
        <v>112</v>
      </c>
      <c r="H73" s="15" t="s">
        <v>35</v>
      </c>
      <c r="I73" s="15">
        <v>2</v>
      </c>
      <c r="J73" s="15" t="s">
        <v>29</v>
      </c>
      <c r="K73" s="17">
        <v>185640000</v>
      </c>
      <c r="L73" s="17">
        <f t="shared" si="1"/>
        <v>185640000</v>
      </c>
      <c r="M73" s="15" t="s">
        <v>30</v>
      </c>
      <c r="N73" s="15" t="s">
        <v>31</v>
      </c>
      <c r="O73" s="16" t="s">
        <v>33</v>
      </c>
    </row>
    <row r="74" spans="1:15" s="9" customFormat="1" ht="56.1" customHeight="1" outlineLevel="2" x14ac:dyDescent="0.25">
      <c r="A74" s="9">
        <v>41</v>
      </c>
      <c r="B74" s="15">
        <v>80141600</v>
      </c>
      <c r="C74" s="15" t="s">
        <v>169</v>
      </c>
      <c r="D74" s="15" t="s">
        <v>156</v>
      </c>
      <c r="E74" s="15" t="s">
        <v>159</v>
      </c>
      <c r="F74" s="15" t="s">
        <v>160</v>
      </c>
      <c r="G74" s="16" t="s">
        <v>113</v>
      </c>
      <c r="H74" s="15" t="s">
        <v>28</v>
      </c>
      <c r="I74" s="15">
        <v>7</v>
      </c>
      <c r="J74" s="15" t="s">
        <v>29</v>
      </c>
      <c r="K74" s="17">
        <v>5950000.0000000009</v>
      </c>
      <c r="L74" s="17">
        <f t="shared" si="1"/>
        <v>5950000.0000000009</v>
      </c>
      <c r="M74" s="15" t="s">
        <v>30</v>
      </c>
      <c r="N74" s="15" t="s">
        <v>31</v>
      </c>
      <c r="O74" s="16" t="s">
        <v>33</v>
      </c>
    </row>
    <row r="75" spans="1:15" s="9" customFormat="1" ht="56.1" customHeight="1" outlineLevel="2" x14ac:dyDescent="0.25">
      <c r="A75" s="9">
        <v>42</v>
      </c>
      <c r="B75" s="15">
        <v>83120000</v>
      </c>
      <c r="C75" s="15" t="s">
        <v>169</v>
      </c>
      <c r="D75" s="15" t="s">
        <v>156</v>
      </c>
      <c r="E75" s="15" t="s">
        <v>159</v>
      </c>
      <c r="F75" s="15" t="s">
        <v>160</v>
      </c>
      <c r="G75" s="16" t="s">
        <v>114</v>
      </c>
      <c r="H75" s="15" t="s">
        <v>28</v>
      </c>
      <c r="I75" s="15">
        <v>1</v>
      </c>
      <c r="J75" s="15" t="s">
        <v>29</v>
      </c>
      <c r="K75" s="17">
        <v>4760000</v>
      </c>
      <c r="L75" s="17">
        <f t="shared" si="1"/>
        <v>4760000</v>
      </c>
      <c r="M75" s="15" t="s">
        <v>30</v>
      </c>
      <c r="N75" s="15" t="s">
        <v>31</v>
      </c>
      <c r="O75" s="16" t="s">
        <v>33</v>
      </c>
    </row>
    <row r="76" spans="1:15" s="9" customFormat="1" ht="56.1" customHeight="1" outlineLevel="2" x14ac:dyDescent="0.25">
      <c r="A76" s="9">
        <v>43</v>
      </c>
      <c r="B76" s="15">
        <v>83121600</v>
      </c>
      <c r="C76" s="15" t="s">
        <v>169</v>
      </c>
      <c r="D76" s="15" t="s">
        <v>156</v>
      </c>
      <c r="E76" s="15" t="s">
        <v>159</v>
      </c>
      <c r="F76" s="15" t="s">
        <v>160</v>
      </c>
      <c r="G76" s="16" t="s">
        <v>115</v>
      </c>
      <c r="H76" s="15" t="s">
        <v>45</v>
      </c>
      <c r="I76" s="15">
        <v>2</v>
      </c>
      <c r="J76" s="15" t="s">
        <v>29</v>
      </c>
      <c r="K76" s="17">
        <v>155890000</v>
      </c>
      <c r="L76" s="17">
        <f t="shared" si="1"/>
        <v>155890000</v>
      </c>
      <c r="M76" s="15" t="s">
        <v>30</v>
      </c>
      <c r="N76" s="15" t="s">
        <v>31</v>
      </c>
      <c r="O76" s="16" t="s">
        <v>33</v>
      </c>
    </row>
    <row r="77" spans="1:15" s="9" customFormat="1" ht="56.1" customHeight="1" outlineLevel="2" x14ac:dyDescent="0.25">
      <c r="A77" s="9">
        <v>44</v>
      </c>
      <c r="B77" s="15">
        <v>83121600</v>
      </c>
      <c r="C77" s="15" t="s">
        <v>169</v>
      </c>
      <c r="D77" s="15" t="s">
        <v>156</v>
      </c>
      <c r="E77" s="15" t="s">
        <v>159</v>
      </c>
      <c r="F77" s="15" t="s">
        <v>160</v>
      </c>
      <c r="G77" s="16" t="s">
        <v>116</v>
      </c>
      <c r="H77" s="15" t="s">
        <v>45</v>
      </c>
      <c r="I77" s="15">
        <v>1</v>
      </c>
      <c r="J77" s="15" t="s">
        <v>29</v>
      </c>
      <c r="K77" s="17">
        <v>27515000</v>
      </c>
      <c r="L77" s="17">
        <f t="shared" si="1"/>
        <v>27515000</v>
      </c>
      <c r="M77" s="15" t="s">
        <v>30</v>
      </c>
      <c r="N77" s="15" t="s">
        <v>31</v>
      </c>
      <c r="O77" s="16" t="s">
        <v>33</v>
      </c>
    </row>
    <row r="78" spans="1:15" s="9" customFormat="1" ht="56.1" customHeight="1" outlineLevel="2" x14ac:dyDescent="0.25">
      <c r="A78" s="9">
        <v>45</v>
      </c>
      <c r="B78" s="15">
        <v>80000000</v>
      </c>
      <c r="C78" s="15" t="s">
        <v>169</v>
      </c>
      <c r="D78" s="15" t="s">
        <v>156</v>
      </c>
      <c r="E78" s="15" t="s">
        <v>159</v>
      </c>
      <c r="F78" s="15" t="s">
        <v>160</v>
      </c>
      <c r="G78" s="16" t="s">
        <v>117</v>
      </c>
      <c r="H78" s="15" t="s">
        <v>28</v>
      </c>
      <c r="I78" s="15">
        <v>7</v>
      </c>
      <c r="J78" s="15" t="s">
        <v>29</v>
      </c>
      <c r="K78" s="17">
        <v>54824000</v>
      </c>
      <c r="L78" s="17">
        <f>+K78</f>
        <v>54824000</v>
      </c>
      <c r="M78" s="15" t="s">
        <v>30</v>
      </c>
      <c r="N78" s="15" t="s">
        <v>31</v>
      </c>
      <c r="O78" s="16" t="s">
        <v>33</v>
      </c>
    </row>
    <row r="79" spans="1:15" s="9" customFormat="1" ht="56.1" customHeight="1" outlineLevel="2" x14ac:dyDescent="0.25">
      <c r="A79" s="9">
        <v>46</v>
      </c>
      <c r="B79" s="15">
        <v>55101500</v>
      </c>
      <c r="C79" s="15" t="s">
        <v>169</v>
      </c>
      <c r="D79" s="15" t="s">
        <v>156</v>
      </c>
      <c r="E79" s="15" t="s">
        <v>159</v>
      </c>
      <c r="F79" s="15" t="s">
        <v>160</v>
      </c>
      <c r="G79" s="16" t="s">
        <v>134</v>
      </c>
      <c r="H79" s="15" t="s">
        <v>28</v>
      </c>
      <c r="I79" s="15">
        <v>2</v>
      </c>
      <c r="J79" s="15" t="s">
        <v>29</v>
      </c>
      <c r="K79" s="17">
        <v>37521000</v>
      </c>
      <c r="L79" s="17">
        <f t="shared" ref="L79:L93" si="2">+K79</f>
        <v>37521000</v>
      </c>
      <c r="M79" s="15" t="s">
        <v>30</v>
      </c>
      <c r="N79" s="15" t="s">
        <v>31</v>
      </c>
      <c r="O79" s="16" t="s">
        <v>33</v>
      </c>
    </row>
    <row r="80" spans="1:15" s="9" customFormat="1" ht="56.1" customHeight="1" outlineLevel="2" x14ac:dyDescent="0.25">
      <c r="A80" s="9">
        <v>47</v>
      </c>
      <c r="B80" s="15">
        <v>55101500</v>
      </c>
      <c r="C80" s="15" t="s">
        <v>169</v>
      </c>
      <c r="D80" s="15" t="s">
        <v>156</v>
      </c>
      <c r="E80" s="15" t="s">
        <v>159</v>
      </c>
      <c r="F80" s="15" t="s">
        <v>160</v>
      </c>
      <c r="G80" s="16" t="s">
        <v>135</v>
      </c>
      <c r="H80" s="15" t="s">
        <v>28</v>
      </c>
      <c r="I80" s="15">
        <v>4</v>
      </c>
      <c r="J80" s="15" t="s">
        <v>29</v>
      </c>
      <c r="K80" s="17">
        <v>23800000</v>
      </c>
      <c r="L80" s="17">
        <f t="shared" si="2"/>
        <v>23800000</v>
      </c>
      <c r="M80" s="15" t="s">
        <v>30</v>
      </c>
      <c r="N80" s="15" t="s">
        <v>31</v>
      </c>
      <c r="O80" s="16" t="s">
        <v>33</v>
      </c>
    </row>
    <row r="81" spans="1:16" s="9" customFormat="1" ht="56.1" customHeight="1" outlineLevel="2" x14ac:dyDescent="0.25">
      <c r="A81" s="9">
        <v>48</v>
      </c>
      <c r="B81" s="15">
        <v>83000000</v>
      </c>
      <c r="C81" s="15" t="s">
        <v>169</v>
      </c>
      <c r="D81" s="15" t="s">
        <v>156</v>
      </c>
      <c r="E81" s="15" t="s">
        <v>159</v>
      </c>
      <c r="F81" s="15" t="s">
        <v>160</v>
      </c>
      <c r="G81" s="16" t="s">
        <v>136</v>
      </c>
      <c r="H81" s="15" t="s">
        <v>35</v>
      </c>
      <c r="I81" s="15">
        <v>1</v>
      </c>
      <c r="J81" s="15" t="s">
        <v>29</v>
      </c>
      <c r="K81" s="17">
        <v>5950000</v>
      </c>
      <c r="L81" s="17">
        <f t="shared" si="2"/>
        <v>5950000</v>
      </c>
      <c r="M81" s="15" t="s">
        <v>30</v>
      </c>
      <c r="N81" s="15" t="s">
        <v>31</v>
      </c>
      <c r="O81" s="16" t="s">
        <v>33</v>
      </c>
    </row>
    <row r="82" spans="1:16" s="9" customFormat="1" ht="56.1" customHeight="1" outlineLevel="2" x14ac:dyDescent="0.25">
      <c r="A82" s="9">
        <v>49</v>
      </c>
      <c r="B82" s="15">
        <v>83000000</v>
      </c>
      <c r="C82" s="15" t="s">
        <v>169</v>
      </c>
      <c r="D82" s="15" t="s">
        <v>156</v>
      </c>
      <c r="E82" s="15" t="s">
        <v>159</v>
      </c>
      <c r="F82" s="15" t="s">
        <v>160</v>
      </c>
      <c r="G82" s="16" t="s">
        <v>137</v>
      </c>
      <c r="H82" s="15" t="s">
        <v>28</v>
      </c>
      <c r="I82" s="15">
        <v>7</v>
      </c>
      <c r="J82" s="15" t="s">
        <v>29</v>
      </c>
      <c r="K82" s="17">
        <v>40816000</v>
      </c>
      <c r="L82" s="17">
        <f t="shared" si="2"/>
        <v>40816000</v>
      </c>
      <c r="M82" s="15" t="s">
        <v>30</v>
      </c>
      <c r="N82" s="15" t="s">
        <v>31</v>
      </c>
      <c r="O82" s="16" t="s">
        <v>33</v>
      </c>
    </row>
    <row r="83" spans="1:16" s="9" customFormat="1" ht="56.1" customHeight="1" outlineLevel="2" x14ac:dyDescent="0.25">
      <c r="A83" s="9">
        <v>50</v>
      </c>
      <c r="B83" s="15">
        <v>83000000</v>
      </c>
      <c r="C83" s="15" t="s">
        <v>169</v>
      </c>
      <c r="D83" s="15" t="s">
        <v>156</v>
      </c>
      <c r="E83" s="15" t="s">
        <v>159</v>
      </c>
      <c r="F83" s="15" t="s">
        <v>160</v>
      </c>
      <c r="G83" s="16" t="s">
        <v>138</v>
      </c>
      <c r="H83" s="15" t="s">
        <v>35</v>
      </c>
      <c r="I83" s="15">
        <v>1</v>
      </c>
      <c r="J83" s="15" t="s">
        <v>29</v>
      </c>
      <c r="K83" s="17">
        <v>40022000</v>
      </c>
      <c r="L83" s="17">
        <f t="shared" si="2"/>
        <v>40022000</v>
      </c>
      <c r="M83" s="15" t="s">
        <v>30</v>
      </c>
      <c r="N83" s="15" t="s">
        <v>31</v>
      </c>
      <c r="O83" s="16" t="s">
        <v>33</v>
      </c>
    </row>
    <row r="84" spans="1:16" s="9" customFormat="1" ht="56.1" customHeight="1" outlineLevel="2" x14ac:dyDescent="0.25">
      <c r="A84" s="9">
        <v>51</v>
      </c>
      <c r="B84" s="15">
        <v>83000000</v>
      </c>
      <c r="C84" s="15" t="s">
        <v>169</v>
      </c>
      <c r="D84" s="15" t="s">
        <v>156</v>
      </c>
      <c r="E84" s="15" t="s">
        <v>159</v>
      </c>
      <c r="F84" s="15" t="s">
        <v>160</v>
      </c>
      <c r="G84" s="16" t="s">
        <v>139</v>
      </c>
      <c r="H84" s="15" t="s">
        <v>28</v>
      </c>
      <c r="I84" s="15">
        <v>7</v>
      </c>
      <c r="J84" s="15" t="s">
        <v>29</v>
      </c>
      <c r="K84" s="17">
        <v>8755000</v>
      </c>
      <c r="L84" s="17">
        <f t="shared" si="2"/>
        <v>8755000</v>
      </c>
      <c r="M84" s="15" t="s">
        <v>30</v>
      </c>
      <c r="N84" s="15" t="s">
        <v>31</v>
      </c>
      <c r="O84" s="16" t="s">
        <v>33</v>
      </c>
    </row>
    <row r="85" spans="1:16" s="9" customFormat="1" ht="56.1" customHeight="1" outlineLevel="2" x14ac:dyDescent="0.25">
      <c r="A85" s="9">
        <v>52</v>
      </c>
      <c r="B85" s="15">
        <v>83000000</v>
      </c>
      <c r="C85" s="15" t="s">
        <v>169</v>
      </c>
      <c r="D85" s="15" t="s">
        <v>156</v>
      </c>
      <c r="E85" s="15" t="s">
        <v>159</v>
      </c>
      <c r="F85" s="15" t="s">
        <v>160</v>
      </c>
      <c r="G85" s="16" t="s">
        <v>140</v>
      </c>
      <c r="H85" s="15" t="s">
        <v>45</v>
      </c>
      <c r="I85" s="15">
        <v>1</v>
      </c>
      <c r="J85" s="15" t="s">
        <v>29</v>
      </c>
      <c r="K85" s="17">
        <v>7140000</v>
      </c>
      <c r="L85" s="17">
        <f t="shared" si="2"/>
        <v>7140000</v>
      </c>
      <c r="M85" s="15" t="s">
        <v>30</v>
      </c>
      <c r="N85" s="15" t="s">
        <v>31</v>
      </c>
      <c r="O85" s="16" t="s">
        <v>33</v>
      </c>
    </row>
    <row r="86" spans="1:16" s="9" customFormat="1" ht="56.1" customHeight="1" outlineLevel="2" x14ac:dyDescent="0.25">
      <c r="A86" s="9">
        <v>53</v>
      </c>
      <c r="B86" s="15">
        <v>83000000</v>
      </c>
      <c r="C86" s="15" t="s">
        <v>169</v>
      </c>
      <c r="D86" s="15" t="s">
        <v>156</v>
      </c>
      <c r="E86" s="15" t="s">
        <v>159</v>
      </c>
      <c r="F86" s="15" t="s">
        <v>160</v>
      </c>
      <c r="G86" s="16" t="s">
        <v>141</v>
      </c>
      <c r="H86" s="15" t="s">
        <v>28</v>
      </c>
      <c r="I86" s="15">
        <v>7</v>
      </c>
      <c r="J86" s="15" t="s">
        <v>29</v>
      </c>
      <c r="K86" s="17">
        <v>19040000</v>
      </c>
      <c r="L86" s="17">
        <f t="shared" si="2"/>
        <v>19040000</v>
      </c>
      <c r="M86" s="15" t="s">
        <v>30</v>
      </c>
      <c r="N86" s="15" t="s">
        <v>31</v>
      </c>
      <c r="O86" s="16" t="s">
        <v>33</v>
      </c>
    </row>
    <row r="87" spans="1:16" s="9" customFormat="1" ht="56.1" customHeight="1" outlineLevel="2" x14ac:dyDescent="0.25">
      <c r="A87" s="9">
        <v>54</v>
      </c>
      <c r="B87" s="15">
        <v>83000000</v>
      </c>
      <c r="C87" s="15" t="s">
        <v>169</v>
      </c>
      <c r="D87" s="15" t="s">
        <v>156</v>
      </c>
      <c r="E87" s="15" t="s">
        <v>159</v>
      </c>
      <c r="F87" s="15" t="s">
        <v>160</v>
      </c>
      <c r="G87" s="16" t="s">
        <v>142</v>
      </c>
      <c r="H87" s="15" t="s">
        <v>28</v>
      </c>
      <c r="I87" s="15">
        <v>7</v>
      </c>
      <c r="J87" s="15" t="s">
        <v>29</v>
      </c>
      <c r="K87" s="17">
        <v>1251000</v>
      </c>
      <c r="L87" s="17">
        <f t="shared" si="2"/>
        <v>1251000</v>
      </c>
      <c r="M87" s="15" t="s">
        <v>30</v>
      </c>
      <c r="N87" s="15" t="s">
        <v>31</v>
      </c>
      <c r="O87" s="16" t="s">
        <v>33</v>
      </c>
    </row>
    <row r="88" spans="1:16" s="9" customFormat="1" ht="56.1" customHeight="1" outlineLevel="2" x14ac:dyDescent="0.25">
      <c r="A88" s="9">
        <v>55</v>
      </c>
      <c r="B88" s="15">
        <v>83000000</v>
      </c>
      <c r="C88" s="15" t="s">
        <v>169</v>
      </c>
      <c r="D88" s="15" t="s">
        <v>156</v>
      </c>
      <c r="E88" s="15" t="s">
        <v>159</v>
      </c>
      <c r="F88" s="15" t="s">
        <v>160</v>
      </c>
      <c r="G88" s="16" t="s">
        <v>143</v>
      </c>
      <c r="H88" s="15" t="s">
        <v>28</v>
      </c>
      <c r="I88" s="15">
        <v>7</v>
      </c>
      <c r="J88" s="15" t="s">
        <v>29</v>
      </c>
      <c r="K88" s="17">
        <v>1190000</v>
      </c>
      <c r="L88" s="17">
        <f t="shared" si="2"/>
        <v>1190000</v>
      </c>
      <c r="M88" s="15" t="s">
        <v>30</v>
      </c>
      <c r="N88" s="15" t="s">
        <v>31</v>
      </c>
      <c r="O88" s="16" t="s">
        <v>33</v>
      </c>
    </row>
    <row r="89" spans="1:16" s="9" customFormat="1" ht="56.1" customHeight="1" outlineLevel="2" x14ac:dyDescent="0.25">
      <c r="A89" s="9">
        <v>56</v>
      </c>
      <c r="B89" s="15">
        <v>83000000</v>
      </c>
      <c r="C89" s="15" t="s">
        <v>169</v>
      </c>
      <c r="D89" s="15" t="s">
        <v>156</v>
      </c>
      <c r="E89" s="15" t="s">
        <v>159</v>
      </c>
      <c r="F89" s="15" t="s">
        <v>160</v>
      </c>
      <c r="G89" s="16" t="s">
        <v>144</v>
      </c>
      <c r="H89" s="15" t="s">
        <v>58</v>
      </c>
      <c r="I89" s="15">
        <v>1</v>
      </c>
      <c r="J89" s="15" t="s">
        <v>29</v>
      </c>
      <c r="K89" s="17">
        <v>163263000</v>
      </c>
      <c r="L89" s="17">
        <f t="shared" si="2"/>
        <v>163263000</v>
      </c>
      <c r="M89" s="15" t="s">
        <v>30</v>
      </c>
      <c r="N89" s="15" t="s">
        <v>31</v>
      </c>
      <c r="O89" s="16" t="s">
        <v>33</v>
      </c>
    </row>
    <row r="90" spans="1:16" s="9" customFormat="1" ht="56.1" customHeight="1" outlineLevel="2" x14ac:dyDescent="0.25">
      <c r="A90" s="9">
        <v>57</v>
      </c>
      <c r="B90" s="15">
        <v>83000000</v>
      </c>
      <c r="C90" s="15" t="s">
        <v>169</v>
      </c>
      <c r="D90" s="15" t="s">
        <v>156</v>
      </c>
      <c r="E90" s="15" t="s">
        <v>159</v>
      </c>
      <c r="F90" s="15" t="s">
        <v>160</v>
      </c>
      <c r="G90" s="16" t="s">
        <v>145</v>
      </c>
      <c r="H90" s="15" t="s">
        <v>28</v>
      </c>
      <c r="I90" s="15">
        <v>7</v>
      </c>
      <c r="J90" s="15" t="s">
        <v>29</v>
      </c>
      <c r="K90" s="17">
        <v>10006000</v>
      </c>
      <c r="L90" s="17">
        <f t="shared" si="2"/>
        <v>10006000</v>
      </c>
      <c r="M90" s="15" t="s">
        <v>30</v>
      </c>
      <c r="N90" s="15" t="s">
        <v>31</v>
      </c>
      <c r="O90" s="16" t="s">
        <v>33</v>
      </c>
    </row>
    <row r="91" spans="1:16" s="9" customFormat="1" ht="56.1" customHeight="1" outlineLevel="2" x14ac:dyDescent="0.25">
      <c r="A91" s="9">
        <v>58</v>
      </c>
      <c r="B91" s="15">
        <v>83000000</v>
      </c>
      <c r="C91" s="15" t="s">
        <v>169</v>
      </c>
      <c r="D91" s="15" t="s">
        <v>156</v>
      </c>
      <c r="E91" s="15" t="s">
        <v>159</v>
      </c>
      <c r="F91" s="15" t="s">
        <v>160</v>
      </c>
      <c r="G91" s="16" t="s">
        <v>146</v>
      </c>
      <c r="H91" s="15" t="s">
        <v>76</v>
      </c>
      <c r="I91" s="15">
        <v>1</v>
      </c>
      <c r="J91" s="15" t="s">
        <v>29</v>
      </c>
      <c r="K91" s="17">
        <v>242626000</v>
      </c>
      <c r="L91" s="17">
        <f t="shared" si="2"/>
        <v>242626000</v>
      </c>
      <c r="M91" s="15" t="s">
        <v>30</v>
      </c>
      <c r="N91" s="15" t="s">
        <v>31</v>
      </c>
      <c r="O91" s="16" t="s">
        <v>33</v>
      </c>
    </row>
    <row r="92" spans="1:16" s="9" customFormat="1" ht="75" outlineLevel="2" x14ac:dyDescent="0.25">
      <c r="A92" s="9">
        <v>59</v>
      </c>
      <c r="B92" s="15" t="s">
        <v>92</v>
      </c>
      <c r="C92" s="15" t="s">
        <v>169</v>
      </c>
      <c r="D92" s="15" t="s">
        <v>156</v>
      </c>
      <c r="E92" s="15" t="s">
        <v>159</v>
      </c>
      <c r="F92" s="15" t="s">
        <v>160</v>
      </c>
      <c r="G92" s="16" t="s">
        <v>147</v>
      </c>
      <c r="H92" s="15" t="s">
        <v>28</v>
      </c>
      <c r="I92" s="15">
        <v>7</v>
      </c>
      <c r="J92" s="15" t="s">
        <v>29</v>
      </c>
      <c r="K92" s="17">
        <v>132269000</v>
      </c>
      <c r="L92" s="17">
        <f t="shared" si="2"/>
        <v>132269000</v>
      </c>
      <c r="M92" s="15" t="s">
        <v>30</v>
      </c>
      <c r="N92" s="15" t="s">
        <v>31</v>
      </c>
      <c r="O92" s="16" t="s">
        <v>33</v>
      </c>
    </row>
    <row r="93" spans="1:16" s="9" customFormat="1" ht="75" outlineLevel="2" x14ac:dyDescent="0.25">
      <c r="A93" s="9">
        <v>60</v>
      </c>
      <c r="B93" s="15" t="s">
        <v>96</v>
      </c>
      <c r="C93" s="15" t="s">
        <v>169</v>
      </c>
      <c r="D93" s="15" t="s">
        <v>156</v>
      </c>
      <c r="E93" s="15" t="s">
        <v>159</v>
      </c>
      <c r="F93" s="15" t="s">
        <v>160</v>
      </c>
      <c r="G93" s="16" t="s">
        <v>148</v>
      </c>
      <c r="H93" s="15" t="s">
        <v>28</v>
      </c>
      <c r="I93" s="15">
        <v>7</v>
      </c>
      <c r="J93" s="15" t="s">
        <v>29</v>
      </c>
      <c r="K93" s="17">
        <f>328451000</f>
        <v>328451000</v>
      </c>
      <c r="L93" s="17">
        <f t="shared" si="2"/>
        <v>328451000</v>
      </c>
      <c r="M93" s="15" t="s">
        <v>30</v>
      </c>
      <c r="N93" s="15" t="s">
        <v>31</v>
      </c>
      <c r="O93" s="16" t="s">
        <v>33</v>
      </c>
    </row>
    <row r="94" spans="1:16" s="9" customFormat="1" ht="75" outlineLevel="2" x14ac:dyDescent="0.25">
      <c r="A94" s="9">
        <v>61</v>
      </c>
      <c r="B94" s="15">
        <v>80000000</v>
      </c>
      <c r="C94" s="15" t="s">
        <v>169</v>
      </c>
      <c r="D94" s="15" t="s">
        <v>156</v>
      </c>
      <c r="E94" s="15" t="s">
        <v>159</v>
      </c>
      <c r="F94" s="15" t="s">
        <v>160</v>
      </c>
      <c r="G94" s="16" t="s">
        <v>67</v>
      </c>
      <c r="H94" s="15" t="s">
        <v>28</v>
      </c>
      <c r="I94" s="15">
        <v>7</v>
      </c>
      <c r="J94" s="15" t="s">
        <v>29</v>
      </c>
      <c r="K94" s="17">
        <v>32080000</v>
      </c>
      <c r="L94" s="17">
        <f t="shared" si="1"/>
        <v>32080000</v>
      </c>
      <c r="M94" s="15" t="s">
        <v>30</v>
      </c>
      <c r="N94" s="15" t="s">
        <v>31</v>
      </c>
      <c r="O94" s="16" t="s">
        <v>33</v>
      </c>
    </row>
    <row r="95" spans="1:16" s="29" customFormat="1" ht="75.75" outlineLevel="2" thickBot="1" x14ac:dyDescent="0.3">
      <c r="A95" s="29">
        <v>62</v>
      </c>
      <c r="B95" s="30">
        <v>90120000</v>
      </c>
      <c r="C95" s="30" t="s">
        <v>169</v>
      </c>
      <c r="D95" s="30" t="s">
        <v>156</v>
      </c>
      <c r="E95" s="30" t="s">
        <v>159</v>
      </c>
      <c r="F95" s="30" t="s">
        <v>160</v>
      </c>
      <c r="G95" s="31" t="s">
        <v>68</v>
      </c>
      <c r="H95" s="30" t="s">
        <v>28</v>
      </c>
      <c r="I95" s="30">
        <v>7</v>
      </c>
      <c r="J95" s="15" t="s">
        <v>29</v>
      </c>
      <c r="K95" s="32">
        <v>213282000</v>
      </c>
      <c r="L95" s="32">
        <f t="shared" si="1"/>
        <v>213282000</v>
      </c>
      <c r="M95" s="30" t="s">
        <v>30</v>
      </c>
      <c r="N95" s="30" t="s">
        <v>31</v>
      </c>
      <c r="O95" s="31" t="s">
        <v>33</v>
      </c>
      <c r="P95" s="34"/>
    </row>
    <row r="96" spans="1:16" s="9" customFormat="1" ht="15.75" outlineLevel="1" thickBot="1" x14ac:dyDescent="0.3">
      <c r="B96" s="23"/>
      <c r="C96" s="23" t="s">
        <v>160</v>
      </c>
      <c r="D96" s="23"/>
      <c r="E96" s="24"/>
      <c r="F96" s="24"/>
      <c r="G96" s="23"/>
      <c r="H96" s="23"/>
      <c r="I96" s="23"/>
      <c r="J96" s="23"/>
      <c r="K96" s="23">
        <f>SUM(K63:K95)</f>
        <v>2079218000</v>
      </c>
      <c r="L96" s="23">
        <f>SUM(L63:L95)</f>
        <v>2079218000</v>
      </c>
      <c r="M96" s="23"/>
      <c r="N96" s="23"/>
      <c r="O96" s="23"/>
    </row>
    <row r="97" spans="2:15" s="9" customFormat="1" ht="75" outlineLevel="2" x14ac:dyDescent="0.25">
      <c r="B97" s="15">
        <v>80000000</v>
      </c>
      <c r="C97" s="15" t="s">
        <v>169</v>
      </c>
      <c r="D97" s="15" t="s">
        <v>156</v>
      </c>
      <c r="E97" s="15" t="s">
        <v>159</v>
      </c>
      <c r="F97" s="15" t="s">
        <v>164</v>
      </c>
      <c r="G97" s="16" t="s">
        <v>69</v>
      </c>
      <c r="H97" s="15" t="s">
        <v>28</v>
      </c>
      <c r="I97" s="15">
        <v>7</v>
      </c>
      <c r="J97" s="15" t="s">
        <v>29</v>
      </c>
      <c r="K97" s="17">
        <v>357697000</v>
      </c>
      <c r="L97" s="17">
        <f t="shared" ref="L97:L151" si="3">+K97</f>
        <v>357697000</v>
      </c>
      <c r="M97" s="15" t="s">
        <v>30</v>
      </c>
      <c r="N97" s="15" t="s">
        <v>31</v>
      </c>
      <c r="O97" s="16" t="s">
        <v>33</v>
      </c>
    </row>
    <row r="98" spans="2:15" s="9" customFormat="1" ht="75" outlineLevel="2" x14ac:dyDescent="0.25">
      <c r="B98" s="15">
        <v>80000000</v>
      </c>
      <c r="C98" s="15" t="s">
        <v>169</v>
      </c>
      <c r="D98" s="15" t="s">
        <v>156</v>
      </c>
      <c r="E98" s="15" t="s">
        <v>159</v>
      </c>
      <c r="F98" s="15" t="s">
        <v>164</v>
      </c>
      <c r="G98" s="16" t="s">
        <v>70</v>
      </c>
      <c r="H98" s="15" t="s">
        <v>28</v>
      </c>
      <c r="I98" s="15">
        <v>4</v>
      </c>
      <c r="J98" s="15" t="s">
        <v>29</v>
      </c>
      <c r="K98" s="17">
        <v>46901000</v>
      </c>
      <c r="L98" s="17">
        <f t="shared" si="3"/>
        <v>46901000</v>
      </c>
      <c r="M98" s="15" t="s">
        <v>30</v>
      </c>
      <c r="N98" s="15" t="s">
        <v>31</v>
      </c>
      <c r="O98" s="16" t="s">
        <v>33</v>
      </c>
    </row>
    <row r="99" spans="2:15" s="9" customFormat="1" ht="75" outlineLevel="2" x14ac:dyDescent="0.25">
      <c r="B99" s="15">
        <v>80000000</v>
      </c>
      <c r="C99" s="15" t="s">
        <v>169</v>
      </c>
      <c r="D99" s="15" t="s">
        <v>156</v>
      </c>
      <c r="E99" s="15" t="s">
        <v>159</v>
      </c>
      <c r="F99" s="15" t="s">
        <v>164</v>
      </c>
      <c r="G99" s="16" t="s">
        <v>71</v>
      </c>
      <c r="H99" s="15" t="s">
        <v>28</v>
      </c>
      <c r="I99" s="15">
        <v>3</v>
      </c>
      <c r="J99" s="15" t="s">
        <v>29</v>
      </c>
      <c r="K99" s="17">
        <v>192606000</v>
      </c>
      <c r="L99" s="17">
        <f t="shared" si="3"/>
        <v>192606000</v>
      </c>
      <c r="M99" s="15" t="s">
        <v>30</v>
      </c>
      <c r="N99" s="15" t="s">
        <v>31</v>
      </c>
      <c r="O99" s="16" t="s">
        <v>33</v>
      </c>
    </row>
    <row r="100" spans="2:15" s="9" customFormat="1" ht="75" outlineLevel="2" x14ac:dyDescent="0.25">
      <c r="B100" s="15">
        <v>80000000</v>
      </c>
      <c r="C100" s="15" t="s">
        <v>169</v>
      </c>
      <c r="D100" s="15" t="s">
        <v>156</v>
      </c>
      <c r="E100" s="15" t="s">
        <v>159</v>
      </c>
      <c r="F100" s="15" t="s">
        <v>164</v>
      </c>
      <c r="G100" s="16" t="s">
        <v>72</v>
      </c>
      <c r="H100" s="15" t="s">
        <v>28</v>
      </c>
      <c r="I100" s="15">
        <v>7</v>
      </c>
      <c r="J100" s="15" t="s">
        <v>29</v>
      </c>
      <c r="K100" s="17">
        <v>118816000</v>
      </c>
      <c r="L100" s="17">
        <f t="shared" si="3"/>
        <v>118816000</v>
      </c>
      <c r="M100" s="15" t="s">
        <v>30</v>
      </c>
      <c r="N100" s="15" t="s">
        <v>31</v>
      </c>
      <c r="O100" s="16" t="s">
        <v>33</v>
      </c>
    </row>
    <row r="101" spans="2:15" s="9" customFormat="1" ht="75" outlineLevel="2" x14ac:dyDescent="0.25">
      <c r="B101" s="15">
        <v>82141500</v>
      </c>
      <c r="C101" s="15" t="s">
        <v>169</v>
      </c>
      <c r="D101" s="15" t="s">
        <v>156</v>
      </c>
      <c r="E101" s="15" t="s">
        <v>159</v>
      </c>
      <c r="F101" s="15" t="s">
        <v>164</v>
      </c>
      <c r="G101" s="16" t="s">
        <v>73</v>
      </c>
      <c r="H101" s="15" t="s">
        <v>28</v>
      </c>
      <c r="I101" s="15">
        <v>4</v>
      </c>
      <c r="J101" s="15" t="s">
        <v>29</v>
      </c>
      <c r="K101" s="17">
        <v>46901000</v>
      </c>
      <c r="L101" s="17">
        <f t="shared" si="3"/>
        <v>46901000</v>
      </c>
      <c r="M101" s="15" t="s">
        <v>30</v>
      </c>
      <c r="N101" s="15" t="s">
        <v>31</v>
      </c>
      <c r="O101" s="16" t="s">
        <v>33</v>
      </c>
    </row>
    <row r="102" spans="2:15" s="9" customFormat="1" ht="75" outlineLevel="2" x14ac:dyDescent="0.25">
      <c r="B102" s="15">
        <v>90120000</v>
      </c>
      <c r="C102" s="15" t="s">
        <v>169</v>
      </c>
      <c r="D102" s="15" t="s">
        <v>156</v>
      </c>
      <c r="E102" s="15" t="s">
        <v>159</v>
      </c>
      <c r="F102" s="15" t="s">
        <v>164</v>
      </c>
      <c r="G102" s="16" t="s">
        <v>74</v>
      </c>
      <c r="H102" s="15" t="s">
        <v>28</v>
      </c>
      <c r="I102" s="15">
        <v>7</v>
      </c>
      <c r="J102" s="15" t="s">
        <v>29</v>
      </c>
      <c r="K102" s="17">
        <v>18760000</v>
      </c>
      <c r="L102" s="17">
        <f t="shared" si="3"/>
        <v>18760000</v>
      </c>
      <c r="M102" s="15" t="s">
        <v>30</v>
      </c>
      <c r="N102" s="15" t="s">
        <v>31</v>
      </c>
      <c r="O102" s="16" t="s">
        <v>33</v>
      </c>
    </row>
    <row r="103" spans="2:15" s="9" customFormat="1" ht="75" outlineLevel="2" x14ac:dyDescent="0.25">
      <c r="B103" s="15">
        <v>90120000</v>
      </c>
      <c r="C103" s="15" t="s">
        <v>169</v>
      </c>
      <c r="D103" s="15" t="s">
        <v>156</v>
      </c>
      <c r="E103" s="15" t="s">
        <v>159</v>
      </c>
      <c r="F103" s="15" t="s">
        <v>164</v>
      </c>
      <c r="G103" s="16" t="s">
        <v>75</v>
      </c>
      <c r="H103" s="15" t="s">
        <v>28</v>
      </c>
      <c r="I103" s="15">
        <v>7</v>
      </c>
      <c r="J103" s="15" t="s">
        <v>29</v>
      </c>
      <c r="K103" s="17">
        <v>18761000</v>
      </c>
      <c r="L103" s="17">
        <f t="shared" si="3"/>
        <v>18761000</v>
      </c>
      <c r="M103" s="15" t="s">
        <v>30</v>
      </c>
      <c r="N103" s="15" t="s">
        <v>31</v>
      </c>
      <c r="O103" s="16" t="s">
        <v>33</v>
      </c>
    </row>
    <row r="104" spans="2:15" s="29" customFormat="1" ht="75.75" outlineLevel="2" thickBot="1" x14ac:dyDescent="0.3">
      <c r="B104" s="30">
        <v>90120000</v>
      </c>
      <c r="C104" s="30" t="s">
        <v>169</v>
      </c>
      <c r="D104" s="30" t="s">
        <v>156</v>
      </c>
      <c r="E104" s="30" t="s">
        <v>159</v>
      </c>
      <c r="F104" s="30" t="s">
        <v>164</v>
      </c>
      <c r="G104" s="31" t="s">
        <v>192</v>
      </c>
      <c r="H104" s="30" t="s">
        <v>28</v>
      </c>
      <c r="I104" s="30">
        <v>7</v>
      </c>
      <c r="J104" s="15" t="s">
        <v>29</v>
      </c>
      <c r="K104" s="32">
        <f>64764000+62304000</f>
        <v>127068000</v>
      </c>
      <c r="L104" s="32">
        <f t="shared" si="3"/>
        <v>127068000</v>
      </c>
      <c r="M104" s="30" t="s">
        <v>30</v>
      </c>
      <c r="N104" s="30" t="s">
        <v>31</v>
      </c>
      <c r="O104" s="31" t="s">
        <v>33</v>
      </c>
    </row>
    <row r="105" spans="2:15" s="9" customFormat="1" ht="15.75" outlineLevel="1" thickBot="1" x14ac:dyDescent="0.3">
      <c r="B105" s="23"/>
      <c r="C105" s="23" t="s">
        <v>164</v>
      </c>
      <c r="D105" s="23"/>
      <c r="E105" s="24"/>
      <c r="F105" s="24"/>
      <c r="G105" s="23"/>
      <c r="H105" s="23"/>
      <c r="I105" s="23"/>
      <c r="J105" s="23"/>
      <c r="K105" s="23">
        <f>SUM(K97:K104)</f>
        <v>927510000</v>
      </c>
      <c r="L105" s="23">
        <f>SUM(L97:L104)</f>
        <v>927510000</v>
      </c>
      <c r="M105" s="23"/>
      <c r="N105" s="23"/>
      <c r="O105" s="23"/>
    </row>
    <row r="106" spans="2:15" s="9" customFormat="1" ht="75" outlineLevel="2" x14ac:dyDescent="0.25">
      <c r="B106" s="15">
        <v>86100000</v>
      </c>
      <c r="C106" s="15" t="s">
        <v>169</v>
      </c>
      <c r="D106" s="15" t="s">
        <v>156</v>
      </c>
      <c r="E106" s="15" t="s">
        <v>159</v>
      </c>
      <c r="F106" s="15" t="s">
        <v>161</v>
      </c>
      <c r="G106" s="16" t="s">
        <v>91</v>
      </c>
      <c r="H106" s="15" t="s">
        <v>28</v>
      </c>
      <c r="I106" s="15">
        <v>7</v>
      </c>
      <c r="J106" s="15" t="s">
        <v>29</v>
      </c>
      <c r="K106" s="17">
        <v>6911000</v>
      </c>
      <c r="L106" s="17">
        <f>+K106</f>
        <v>6911000</v>
      </c>
      <c r="M106" s="15" t="s">
        <v>30</v>
      </c>
      <c r="N106" s="15" t="s">
        <v>31</v>
      </c>
      <c r="O106" s="16" t="s">
        <v>33</v>
      </c>
    </row>
    <row r="107" spans="2:15" s="9" customFormat="1" ht="75" outlineLevel="2" x14ac:dyDescent="0.25">
      <c r="B107" s="15">
        <v>80101500</v>
      </c>
      <c r="C107" s="15" t="s">
        <v>169</v>
      </c>
      <c r="D107" s="15" t="s">
        <v>156</v>
      </c>
      <c r="E107" s="15" t="s">
        <v>159</v>
      </c>
      <c r="F107" s="15" t="s">
        <v>161</v>
      </c>
      <c r="G107" s="16" t="s">
        <v>77</v>
      </c>
      <c r="H107" s="15" t="s">
        <v>28</v>
      </c>
      <c r="I107" s="15">
        <v>2</v>
      </c>
      <c r="J107" s="15" t="s">
        <v>29</v>
      </c>
      <c r="K107" s="17">
        <v>31267000</v>
      </c>
      <c r="L107" s="17">
        <f t="shared" si="3"/>
        <v>31267000</v>
      </c>
      <c r="M107" s="15" t="s">
        <v>30</v>
      </c>
      <c r="N107" s="15" t="s">
        <v>31</v>
      </c>
      <c r="O107" s="16" t="s">
        <v>33</v>
      </c>
    </row>
    <row r="108" spans="2:15" s="9" customFormat="1" ht="75" outlineLevel="2" x14ac:dyDescent="0.25">
      <c r="B108" s="15">
        <v>80101500</v>
      </c>
      <c r="C108" s="15" t="s">
        <v>169</v>
      </c>
      <c r="D108" s="15" t="s">
        <v>156</v>
      </c>
      <c r="E108" s="15" t="s">
        <v>159</v>
      </c>
      <c r="F108" s="15" t="s">
        <v>161</v>
      </c>
      <c r="G108" s="16" t="s">
        <v>78</v>
      </c>
      <c r="H108" s="15" t="s">
        <v>28</v>
      </c>
      <c r="I108" s="15">
        <v>2</v>
      </c>
      <c r="J108" s="15" t="s">
        <v>29</v>
      </c>
      <c r="K108" s="17">
        <v>31267000</v>
      </c>
      <c r="L108" s="17">
        <f t="shared" si="3"/>
        <v>31267000</v>
      </c>
      <c r="M108" s="15" t="s">
        <v>30</v>
      </c>
      <c r="N108" s="15" t="s">
        <v>31</v>
      </c>
      <c r="O108" s="16" t="s">
        <v>33</v>
      </c>
    </row>
    <row r="109" spans="2:15" s="9" customFormat="1" ht="75" outlineLevel="2" x14ac:dyDescent="0.25">
      <c r="B109" s="15">
        <v>80000000</v>
      </c>
      <c r="C109" s="15" t="s">
        <v>169</v>
      </c>
      <c r="D109" s="15" t="s">
        <v>156</v>
      </c>
      <c r="E109" s="15" t="s">
        <v>159</v>
      </c>
      <c r="F109" s="15" t="s">
        <v>161</v>
      </c>
      <c r="G109" s="16" t="s">
        <v>79</v>
      </c>
      <c r="H109" s="15" t="s">
        <v>28</v>
      </c>
      <c r="I109" s="15">
        <v>2</v>
      </c>
      <c r="J109" s="15" t="s">
        <v>29</v>
      </c>
      <c r="K109" s="17">
        <v>118816000</v>
      </c>
      <c r="L109" s="17">
        <f t="shared" si="3"/>
        <v>118816000</v>
      </c>
      <c r="M109" s="15" t="s">
        <v>30</v>
      </c>
      <c r="N109" s="15" t="s">
        <v>31</v>
      </c>
      <c r="O109" s="16" t="s">
        <v>33</v>
      </c>
    </row>
    <row r="110" spans="2:15" s="9" customFormat="1" ht="75" outlineLevel="2" x14ac:dyDescent="0.25">
      <c r="B110" s="15">
        <v>80000000</v>
      </c>
      <c r="C110" s="15" t="s">
        <v>169</v>
      </c>
      <c r="D110" s="15" t="s">
        <v>156</v>
      </c>
      <c r="E110" s="15" t="s">
        <v>159</v>
      </c>
      <c r="F110" s="15" t="s">
        <v>161</v>
      </c>
      <c r="G110" s="16" t="s">
        <v>80</v>
      </c>
      <c r="H110" s="15" t="s">
        <v>28</v>
      </c>
      <c r="I110" s="15">
        <v>7</v>
      </c>
      <c r="J110" s="15" t="s">
        <v>29</v>
      </c>
      <c r="K110" s="17">
        <v>99055000</v>
      </c>
      <c r="L110" s="17">
        <f t="shared" si="3"/>
        <v>99055000</v>
      </c>
      <c r="M110" s="15" t="s">
        <v>30</v>
      </c>
      <c r="N110" s="15" t="s">
        <v>31</v>
      </c>
      <c r="O110" s="16" t="s">
        <v>33</v>
      </c>
    </row>
    <row r="111" spans="2:15" s="9" customFormat="1" ht="75" outlineLevel="2" x14ac:dyDescent="0.25">
      <c r="B111" s="15">
        <v>86101701</v>
      </c>
      <c r="C111" s="15" t="s">
        <v>169</v>
      </c>
      <c r="D111" s="15" t="s">
        <v>156</v>
      </c>
      <c r="E111" s="15" t="s">
        <v>159</v>
      </c>
      <c r="F111" s="15" t="s">
        <v>161</v>
      </c>
      <c r="G111" s="16" t="s">
        <v>81</v>
      </c>
      <c r="H111" s="15" t="s">
        <v>45</v>
      </c>
      <c r="I111" s="15">
        <v>3</v>
      </c>
      <c r="J111" s="15" t="s">
        <v>29</v>
      </c>
      <c r="K111" s="17">
        <v>18760000</v>
      </c>
      <c r="L111" s="17">
        <f t="shared" si="3"/>
        <v>18760000</v>
      </c>
      <c r="M111" s="15" t="s">
        <v>30</v>
      </c>
      <c r="N111" s="15" t="s">
        <v>31</v>
      </c>
      <c r="O111" s="16" t="s">
        <v>33</v>
      </c>
    </row>
    <row r="112" spans="2:15" s="9" customFormat="1" ht="75" outlineLevel="2" x14ac:dyDescent="0.25">
      <c r="B112" s="15">
        <v>81141500</v>
      </c>
      <c r="C112" s="15" t="s">
        <v>169</v>
      </c>
      <c r="D112" s="15" t="s">
        <v>156</v>
      </c>
      <c r="E112" s="15" t="s">
        <v>159</v>
      </c>
      <c r="F112" s="15" t="s">
        <v>161</v>
      </c>
      <c r="G112" s="16" t="s">
        <v>82</v>
      </c>
      <c r="H112" s="15" t="s">
        <v>28</v>
      </c>
      <c r="I112" s="15">
        <v>2</v>
      </c>
      <c r="J112" s="15" t="s">
        <v>29</v>
      </c>
      <c r="K112" s="17">
        <v>130072000</v>
      </c>
      <c r="L112" s="17">
        <f t="shared" si="3"/>
        <v>130072000</v>
      </c>
      <c r="M112" s="15" t="s">
        <v>30</v>
      </c>
      <c r="N112" s="15" t="s">
        <v>31</v>
      </c>
      <c r="O112" s="16" t="s">
        <v>33</v>
      </c>
    </row>
    <row r="113" spans="2:15" s="9" customFormat="1" ht="75" outlineLevel="2" x14ac:dyDescent="0.25">
      <c r="B113" s="15">
        <v>80141600</v>
      </c>
      <c r="C113" s="15" t="s">
        <v>169</v>
      </c>
      <c r="D113" s="15" t="s">
        <v>156</v>
      </c>
      <c r="E113" s="15" t="s">
        <v>159</v>
      </c>
      <c r="F113" s="15" t="s">
        <v>161</v>
      </c>
      <c r="G113" s="16" t="s">
        <v>83</v>
      </c>
      <c r="H113" s="15" t="s">
        <v>28</v>
      </c>
      <c r="I113" s="15">
        <v>3</v>
      </c>
      <c r="J113" s="15" t="s">
        <v>29</v>
      </c>
      <c r="K113" s="17">
        <v>75041000</v>
      </c>
      <c r="L113" s="17">
        <f t="shared" si="3"/>
        <v>75041000</v>
      </c>
      <c r="M113" s="15" t="s">
        <v>30</v>
      </c>
      <c r="N113" s="15" t="s">
        <v>31</v>
      </c>
      <c r="O113" s="16" t="s">
        <v>33</v>
      </c>
    </row>
    <row r="114" spans="2:15" s="9" customFormat="1" ht="75" outlineLevel="2" x14ac:dyDescent="0.25">
      <c r="B114" s="15">
        <v>80141502</v>
      </c>
      <c r="C114" s="15" t="s">
        <v>169</v>
      </c>
      <c r="D114" s="15" t="s">
        <v>156</v>
      </c>
      <c r="E114" s="15" t="s">
        <v>159</v>
      </c>
      <c r="F114" s="15" t="s">
        <v>161</v>
      </c>
      <c r="G114" s="16" t="s">
        <v>84</v>
      </c>
      <c r="H114" s="15" t="s">
        <v>28</v>
      </c>
      <c r="I114" s="15">
        <v>4</v>
      </c>
      <c r="J114" s="15" t="s">
        <v>29</v>
      </c>
      <c r="K114" s="17">
        <v>50028000</v>
      </c>
      <c r="L114" s="17">
        <f t="shared" si="3"/>
        <v>50028000</v>
      </c>
      <c r="M114" s="15" t="s">
        <v>30</v>
      </c>
      <c r="N114" s="15" t="s">
        <v>31</v>
      </c>
      <c r="O114" s="16" t="s">
        <v>33</v>
      </c>
    </row>
    <row r="115" spans="2:15" s="9" customFormat="1" ht="75" outlineLevel="2" x14ac:dyDescent="0.25">
      <c r="B115" s="15">
        <v>80141502</v>
      </c>
      <c r="C115" s="15" t="s">
        <v>169</v>
      </c>
      <c r="D115" s="15" t="s">
        <v>156</v>
      </c>
      <c r="E115" s="15" t="s">
        <v>159</v>
      </c>
      <c r="F115" s="15" t="s">
        <v>161</v>
      </c>
      <c r="G115" s="16" t="s">
        <v>85</v>
      </c>
      <c r="H115" s="15" t="s">
        <v>28</v>
      </c>
      <c r="I115" s="15">
        <v>7</v>
      </c>
      <c r="J115" s="15" t="s">
        <v>29</v>
      </c>
      <c r="K115" s="17">
        <v>62535000</v>
      </c>
      <c r="L115" s="17">
        <f t="shared" si="3"/>
        <v>62535000</v>
      </c>
      <c r="M115" s="15" t="s">
        <v>30</v>
      </c>
      <c r="N115" s="15" t="s">
        <v>31</v>
      </c>
      <c r="O115" s="16" t="s">
        <v>33</v>
      </c>
    </row>
    <row r="116" spans="2:15" s="9" customFormat="1" ht="75" outlineLevel="2" x14ac:dyDescent="0.25">
      <c r="B116" s="15">
        <v>80141600</v>
      </c>
      <c r="C116" s="15" t="s">
        <v>169</v>
      </c>
      <c r="D116" s="15" t="s">
        <v>156</v>
      </c>
      <c r="E116" s="15" t="s">
        <v>159</v>
      </c>
      <c r="F116" s="15" t="s">
        <v>161</v>
      </c>
      <c r="G116" s="16" t="s">
        <v>86</v>
      </c>
      <c r="H116" s="15" t="s">
        <v>35</v>
      </c>
      <c r="I116" s="15">
        <v>1</v>
      </c>
      <c r="J116" s="15" t="s">
        <v>29</v>
      </c>
      <c r="K116" s="17">
        <v>29391000</v>
      </c>
      <c r="L116" s="17">
        <f t="shared" si="3"/>
        <v>29391000</v>
      </c>
      <c r="M116" s="15" t="s">
        <v>30</v>
      </c>
      <c r="N116" s="15" t="s">
        <v>31</v>
      </c>
      <c r="O116" s="16" t="s">
        <v>33</v>
      </c>
    </row>
    <row r="117" spans="2:15" s="9" customFormat="1" ht="75" outlineLevel="2" x14ac:dyDescent="0.25">
      <c r="B117" s="15">
        <v>81141500</v>
      </c>
      <c r="C117" s="15" t="s">
        <v>169</v>
      </c>
      <c r="D117" s="15" t="s">
        <v>156</v>
      </c>
      <c r="E117" s="15" t="s">
        <v>159</v>
      </c>
      <c r="F117" s="15" t="s">
        <v>161</v>
      </c>
      <c r="G117" s="16" t="s">
        <v>87</v>
      </c>
      <c r="H117" s="15" t="s">
        <v>28</v>
      </c>
      <c r="I117" s="15">
        <v>2</v>
      </c>
      <c r="J117" s="15" t="s">
        <v>29</v>
      </c>
      <c r="K117" s="17">
        <v>130072000</v>
      </c>
      <c r="L117" s="17">
        <f t="shared" si="3"/>
        <v>130072000</v>
      </c>
      <c r="M117" s="15" t="s">
        <v>30</v>
      </c>
      <c r="N117" s="15" t="s">
        <v>31</v>
      </c>
      <c r="O117" s="16" t="s">
        <v>33</v>
      </c>
    </row>
    <row r="118" spans="2:15" s="9" customFormat="1" ht="75" outlineLevel="2" x14ac:dyDescent="0.25">
      <c r="B118" s="15">
        <v>80101500</v>
      </c>
      <c r="C118" s="15" t="s">
        <v>169</v>
      </c>
      <c r="D118" s="15" t="s">
        <v>156</v>
      </c>
      <c r="E118" s="15" t="s">
        <v>159</v>
      </c>
      <c r="F118" s="15" t="s">
        <v>161</v>
      </c>
      <c r="G118" s="16" t="s">
        <v>88</v>
      </c>
      <c r="H118" s="15" t="s">
        <v>28</v>
      </c>
      <c r="I118" s="15">
        <v>3</v>
      </c>
      <c r="J118" s="15" t="s">
        <v>29</v>
      </c>
      <c r="K118" s="17">
        <v>7504000</v>
      </c>
      <c r="L118" s="17">
        <f t="shared" si="3"/>
        <v>7504000</v>
      </c>
      <c r="M118" s="15" t="s">
        <v>30</v>
      </c>
      <c r="N118" s="15" t="s">
        <v>31</v>
      </c>
      <c r="O118" s="16" t="s">
        <v>33</v>
      </c>
    </row>
    <row r="119" spans="2:15" s="9" customFormat="1" ht="75" outlineLevel="2" x14ac:dyDescent="0.25">
      <c r="B119" s="15">
        <v>80101500</v>
      </c>
      <c r="C119" s="15" t="s">
        <v>169</v>
      </c>
      <c r="D119" s="15" t="s">
        <v>156</v>
      </c>
      <c r="E119" s="15" t="s">
        <v>159</v>
      </c>
      <c r="F119" s="15" t="s">
        <v>161</v>
      </c>
      <c r="G119" s="16" t="s">
        <v>89</v>
      </c>
      <c r="H119" s="15" t="s">
        <v>28</v>
      </c>
      <c r="I119" s="15">
        <v>2</v>
      </c>
      <c r="J119" s="15" t="s">
        <v>29</v>
      </c>
      <c r="K119" s="17">
        <v>12507000</v>
      </c>
      <c r="L119" s="17">
        <f t="shared" si="3"/>
        <v>12507000</v>
      </c>
      <c r="M119" s="15" t="s">
        <v>30</v>
      </c>
      <c r="N119" s="15" t="s">
        <v>31</v>
      </c>
      <c r="O119" s="16" t="s">
        <v>33</v>
      </c>
    </row>
    <row r="120" spans="2:15" s="9" customFormat="1" ht="75" outlineLevel="2" x14ac:dyDescent="0.25">
      <c r="B120" s="15">
        <v>80101500</v>
      </c>
      <c r="C120" s="15" t="s">
        <v>169</v>
      </c>
      <c r="D120" s="15" t="s">
        <v>156</v>
      </c>
      <c r="E120" s="15" t="s">
        <v>159</v>
      </c>
      <c r="F120" s="15" t="s">
        <v>161</v>
      </c>
      <c r="G120" s="16" t="s">
        <v>90</v>
      </c>
      <c r="H120" s="15" t="s">
        <v>28</v>
      </c>
      <c r="I120" s="15">
        <v>2</v>
      </c>
      <c r="J120" s="15" t="s">
        <v>29</v>
      </c>
      <c r="K120" s="17">
        <v>75041000</v>
      </c>
      <c r="L120" s="17">
        <f t="shared" si="3"/>
        <v>75041000</v>
      </c>
      <c r="M120" s="15" t="s">
        <v>30</v>
      </c>
      <c r="N120" s="15" t="s">
        <v>31</v>
      </c>
      <c r="O120" s="16" t="s">
        <v>33</v>
      </c>
    </row>
    <row r="121" spans="2:15" s="9" customFormat="1" ht="75" outlineLevel="2" x14ac:dyDescent="0.25">
      <c r="B121" s="15">
        <v>83111600</v>
      </c>
      <c r="C121" s="15" t="s">
        <v>169</v>
      </c>
      <c r="D121" s="15" t="s">
        <v>156</v>
      </c>
      <c r="E121" s="15" t="s">
        <v>159</v>
      </c>
      <c r="F121" s="15" t="s">
        <v>161</v>
      </c>
      <c r="G121" s="16" t="s">
        <v>98</v>
      </c>
      <c r="H121" s="15" t="s">
        <v>28</v>
      </c>
      <c r="I121" s="15">
        <v>7</v>
      </c>
      <c r="J121" s="15" t="s">
        <v>29</v>
      </c>
      <c r="K121" s="17">
        <v>2010000</v>
      </c>
      <c r="L121" s="17">
        <f t="shared" si="3"/>
        <v>2010000</v>
      </c>
      <c r="M121" s="15" t="s">
        <v>30</v>
      </c>
      <c r="N121" s="15" t="s">
        <v>31</v>
      </c>
      <c r="O121" s="16" t="s">
        <v>33</v>
      </c>
    </row>
    <row r="122" spans="2:15" s="9" customFormat="1" ht="75" outlineLevel="2" x14ac:dyDescent="0.25">
      <c r="B122" s="15">
        <v>78101900</v>
      </c>
      <c r="C122" s="15" t="s">
        <v>169</v>
      </c>
      <c r="D122" s="15" t="s">
        <v>156</v>
      </c>
      <c r="E122" s="15" t="s">
        <v>159</v>
      </c>
      <c r="F122" s="15" t="s">
        <v>161</v>
      </c>
      <c r="G122" s="16" t="s">
        <v>99</v>
      </c>
      <c r="H122" s="15" t="s">
        <v>28</v>
      </c>
      <c r="I122" s="15">
        <v>1</v>
      </c>
      <c r="J122" s="15" t="s">
        <v>29</v>
      </c>
      <c r="K122" s="17">
        <v>10006000</v>
      </c>
      <c r="L122" s="17">
        <f t="shared" si="3"/>
        <v>10006000</v>
      </c>
      <c r="M122" s="15" t="s">
        <v>30</v>
      </c>
      <c r="N122" s="15" t="s">
        <v>31</v>
      </c>
      <c r="O122" s="16" t="s">
        <v>33</v>
      </c>
    </row>
    <row r="123" spans="2:15" s="9" customFormat="1" ht="75" outlineLevel="2" x14ac:dyDescent="0.25">
      <c r="B123" s="15">
        <v>78101900</v>
      </c>
      <c r="C123" s="15" t="s">
        <v>169</v>
      </c>
      <c r="D123" s="15" t="s">
        <v>156</v>
      </c>
      <c r="E123" s="15" t="s">
        <v>159</v>
      </c>
      <c r="F123" s="15" t="s">
        <v>161</v>
      </c>
      <c r="G123" s="16" t="s">
        <v>100</v>
      </c>
      <c r="H123" s="15" t="s">
        <v>28</v>
      </c>
      <c r="I123" s="15">
        <v>2</v>
      </c>
      <c r="J123" s="15" t="s">
        <v>29</v>
      </c>
      <c r="K123" s="17">
        <v>10006000</v>
      </c>
      <c r="L123" s="17">
        <f t="shared" si="3"/>
        <v>10006000</v>
      </c>
      <c r="M123" s="15" t="s">
        <v>30</v>
      </c>
      <c r="N123" s="15" t="s">
        <v>31</v>
      </c>
      <c r="O123" s="16" t="s">
        <v>33</v>
      </c>
    </row>
    <row r="124" spans="2:15" s="9" customFormat="1" ht="75" outlineLevel="2" x14ac:dyDescent="0.25">
      <c r="B124" s="15">
        <v>86101701</v>
      </c>
      <c r="C124" s="15" t="s">
        <v>169</v>
      </c>
      <c r="D124" s="15" t="s">
        <v>156</v>
      </c>
      <c r="E124" s="15" t="s">
        <v>159</v>
      </c>
      <c r="F124" s="15" t="s">
        <v>161</v>
      </c>
      <c r="G124" s="16" t="s">
        <v>101</v>
      </c>
      <c r="H124" s="15" t="s">
        <v>76</v>
      </c>
      <c r="I124" s="15">
        <v>1</v>
      </c>
      <c r="J124" s="15" t="s">
        <v>29</v>
      </c>
      <c r="K124" s="17">
        <v>7754000</v>
      </c>
      <c r="L124" s="17">
        <f t="shared" si="3"/>
        <v>7754000</v>
      </c>
      <c r="M124" s="15" t="s">
        <v>30</v>
      </c>
      <c r="N124" s="15" t="s">
        <v>31</v>
      </c>
      <c r="O124" s="16" t="s">
        <v>33</v>
      </c>
    </row>
    <row r="125" spans="2:15" s="9" customFormat="1" ht="75" outlineLevel="2" x14ac:dyDescent="0.25">
      <c r="B125" s="15">
        <v>80141900</v>
      </c>
      <c r="C125" s="15" t="s">
        <v>169</v>
      </c>
      <c r="D125" s="15" t="s">
        <v>156</v>
      </c>
      <c r="E125" s="15" t="s">
        <v>159</v>
      </c>
      <c r="F125" s="15" t="s">
        <v>161</v>
      </c>
      <c r="G125" s="16" t="s">
        <v>102</v>
      </c>
      <c r="H125" s="15" t="s">
        <v>28</v>
      </c>
      <c r="I125" s="15">
        <v>2</v>
      </c>
      <c r="J125" s="15" t="s">
        <v>29</v>
      </c>
      <c r="K125" s="17">
        <v>10331000</v>
      </c>
      <c r="L125" s="17">
        <f t="shared" si="3"/>
        <v>10331000</v>
      </c>
      <c r="M125" s="15" t="s">
        <v>30</v>
      </c>
      <c r="N125" s="15" t="s">
        <v>31</v>
      </c>
      <c r="O125" s="16" t="s">
        <v>33</v>
      </c>
    </row>
    <row r="126" spans="2:15" s="9" customFormat="1" ht="75" outlineLevel="2" x14ac:dyDescent="0.25">
      <c r="B126" s="15">
        <v>80101500</v>
      </c>
      <c r="C126" s="15" t="s">
        <v>169</v>
      </c>
      <c r="D126" s="15" t="s">
        <v>156</v>
      </c>
      <c r="E126" s="15" t="s">
        <v>159</v>
      </c>
      <c r="F126" s="15" t="s">
        <v>161</v>
      </c>
      <c r="G126" s="16" t="s">
        <v>103</v>
      </c>
      <c r="H126" s="15" t="s">
        <v>28</v>
      </c>
      <c r="I126" s="15">
        <v>1</v>
      </c>
      <c r="J126" s="15" t="s">
        <v>29</v>
      </c>
      <c r="K126" s="17">
        <v>6754000</v>
      </c>
      <c r="L126" s="17">
        <f t="shared" si="3"/>
        <v>6754000</v>
      </c>
      <c r="M126" s="15" t="s">
        <v>30</v>
      </c>
      <c r="N126" s="15" t="s">
        <v>31</v>
      </c>
      <c r="O126" s="16" t="s">
        <v>33</v>
      </c>
    </row>
    <row r="127" spans="2:15" s="9" customFormat="1" ht="75" outlineLevel="2" x14ac:dyDescent="0.25">
      <c r="B127" s="15">
        <v>80141900</v>
      </c>
      <c r="C127" s="15" t="s">
        <v>169</v>
      </c>
      <c r="D127" s="15" t="s">
        <v>156</v>
      </c>
      <c r="E127" s="15" t="s">
        <v>159</v>
      </c>
      <c r="F127" s="15" t="s">
        <v>161</v>
      </c>
      <c r="G127" s="16" t="s">
        <v>104</v>
      </c>
      <c r="H127" s="15" t="s">
        <v>28</v>
      </c>
      <c r="I127" s="15">
        <v>2</v>
      </c>
      <c r="J127" s="15" t="s">
        <v>29</v>
      </c>
      <c r="K127" s="17">
        <v>5003000</v>
      </c>
      <c r="L127" s="17">
        <f t="shared" si="3"/>
        <v>5003000</v>
      </c>
      <c r="M127" s="15" t="s">
        <v>30</v>
      </c>
      <c r="N127" s="15" t="s">
        <v>31</v>
      </c>
      <c r="O127" s="16" t="s">
        <v>33</v>
      </c>
    </row>
    <row r="128" spans="2:15" s="9" customFormat="1" ht="75" outlineLevel="2" x14ac:dyDescent="0.25">
      <c r="B128" s="15">
        <v>80141900</v>
      </c>
      <c r="C128" s="15" t="s">
        <v>169</v>
      </c>
      <c r="D128" s="15" t="s">
        <v>156</v>
      </c>
      <c r="E128" s="15" t="s">
        <v>159</v>
      </c>
      <c r="F128" s="15" t="s">
        <v>161</v>
      </c>
      <c r="G128" s="16" t="s">
        <v>105</v>
      </c>
      <c r="H128" s="15" t="s">
        <v>28</v>
      </c>
      <c r="I128" s="15">
        <v>1</v>
      </c>
      <c r="J128" s="15" t="s">
        <v>29</v>
      </c>
      <c r="K128" s="17">
        <v>52529000</v>
      </c>
      <c r="L128" s="17">
        <f t="shared" si="3"/>
        <v>52529000</v>
      </c>
      <c r="M128" s="15" t="s">
        <v>30</v>
      </c>
      <c r="N128" s="15" t="s">
        <v>31</v>
      </c>
      <c r="O128" s="16" t="s">
        <v>33</v>
      </c>
    </row>
    <row r="129" spans="2:15" s="9" customFormat="1" ht="75" outlineLevel="2" x14ac:dyDescent="0.25">
      <c r="B129" s="15">
        <v>82141500</v>
      </c>
      <c r="C129" s="15" t="s">
        <v>169</v>
      </c>
      <c r="D129" s="15" t="s">
        <v>156</v>
      </c>
      <c r="E129" s="15" t="s">
        <v>159</v>
      </c>
      <c r="F129" s="15" t="s">
        <v>161</v>
      </c>
      <c r="G129" s="16" t="s">
        <v>133</v>
      </c>
      <c r="H129" s="15" t="s">
        <v>28</v>
      </c>
      <c r="I129" s="15">
        <v>1</v>
      </c>
      <c r="J129" s="15" t="s">
        <v>29</v>
      </c>
      <c r="K129" s="17">
        <v>8755000</v>
      </c>
      <c r="L129" s="17">
        <f t="shared" si="3"/>
        <v>8755000</v>
      </c>
      <c r="M129" s="15" t="s">
        <v>30</v>
      </c>
      <c r="N129" s="15" t="s">
        <v>31</v>
      </c>
      <c r="O129" s="16" t="s">
        <v>33</v>
      </c>
    </row>
    <row r="130" spans="2:15" s="9" customFormat="1" ht="75" outlineLevel="2" x14ac:dyDescent="0.25">
      <c r="B130" s="15">
        <v>82141500</v>
      </c>
      <c r="C130" s="15" t="s">
        <v>169</v>
      </c>
      <c r="D130" s="15" t="s">
        <v>156</v>
      </c>
      <c r="E130" s="15" t="s">
        <v>159</v>
      </c>
      <c r="F130" s="15" t="s">
        <v>161</v>
      </c>
      <c r="G130" s="16" t="s">
        <v>132</v>
      </c>
      <c r="H130" s="15" t="s">
        <v>45</v>
      </c>
      <c r="I130" s="15">
        <v>3</v>
      </c>
      <c r="J130" s="15" t="s">
        <v>29</v>
      </c>
      <c r="K130" s="17">
        <v>11256000</v>
      </c>
      <c r="L130" s="17">
        <f t="shared" si="3"/>
        <v>11256000</v>
      </c>
      <c r="M130" s="15" t="s">
        <v>30</v>
      </c>
      <c r="N130" s="15" t="s">
        <v>31</v>
      </c>
      <c r="O130" s="16" t="s">
        <v>33</v>
      </c>
    </row>
    <row r="131" spans="2:15" s="9" customFormat="1" ht="75" outlineLevel="2" x14ac:dyDescent="0.25">
      <c r="B131" s="15">
        <v>82141500</v>
      </c>
      <c r="C131" s="15" t="s">
        <v>169</v>
      </c>
      <c r="D131" s="15" t="s">
        <v>156</v>
      </c>
      <c r="E131" s="15" t="s">
        <v>159</v>
      </c>
      <c r="F131" s="15" t="s">
        <v>161</v>
      </c>
      <c r="G131" s="16" t="s">
        <v>131</v>
      </c>
      <c r="H131" s="15" t="s">
        <v>28</v>
      </c>
      <c r="I131" s="15">
        <v>1</v>
      </c>
      <c r="J131" s="15" t="s">
        <v>29</v>
      </c>
      <c r="K131" s="17">
        <v>8755000</v>
      </c>
      <c r="L131" s="17">
        <f t="shared" si="3"/>
        <v>8755000</v>
      </c>
      <c r="M131" s="15" t="s">
        <v>30</v>
      </c>
      <c r="N131" s="15" t="s">
        <v>31</v>
      </c>
      <c r="O131" s="16" t="s">
        <v>33</v>
      </c>
    </row>
    <row r="132" spans="2:15" s="9" customFormat="1" ht="75" outlineLevel="2" x14ac:dyDescent="0.25">
      <c r="B132" s="15">
        <v>82141500</v>
      </c>
      <c r="C132" s="15" t="s">
        <v>169</v>
      </c>
      <c r="D132" s="15" t="s">
        <v>156</v>
      </c>
      <c r="E132" s="15" t="s">
        <v>159</v>
      </c>
      <c r="F132" s="15" t="s">
        <v>161</v>
      </c>
      <c r="G132" s="16" t="s">
        <v>130</v>
      </c>
      <c r="H132" s="15" t="s">
        <v>28</v>
      </c>
      <c r="I132" s="15">
        <v>3</v>
      </c>
      <c r="J132" s="15" t="s">
        <v>29</v>
      </c>
      <c r="K132" s="17">
        <v>18760000</v>
      </c>
      <c r="L132" s="17">
        <f t="shared" si="3"/>
        <v>18760000</v>
      </c>
      <c r="M132" s="15" t="s">
        <v>30</v>
      </c>
      <c r="N132" s="15" t="s">
        <v>31</v>
      </c>
      <c r="O132" s="16" t="s">
        <v>33</v>
      </c>
    </row>
    <row r="133" spans="2:15" s="9" customFormat="1" ht="75" outlineLevel="2" x14ac:dyDescent="0.25">
      <c r="B133" s="15">
        <v>80141600</v>
      </c>
      <c r="C133" s="15" t="s">
        <v>169</v>
      </c>
      <c r="D133" s="15" t="s">
        <v>156</v>
      </c>
      <c r="E133" s="15" t="s">
        <v>159</v>
      </c>
      <c r="F133" s="15" t="s">
        <v>161</v>
      </c>
      <c r="G133" s="16" t="s">
        <v>129</v>
      </c>
      <c r="H133" s="15" t="s">
        <v>28</v>
      </c>
      <c r="I133" s="15">
        <v>1</v>
      </c>
      <c r="J133" s="15" t="s">
        <v>29</v>
      </c>
      <c r="K133" s="17">
        <v>3752000</v>
      </c>
      <c r="L133" s="17">
        <f t="shared" si="3"/>
        <v>3752000</v>
      </c>
      <c r="M133" s="15" t="s">
        <v>30</v>
      </c>
      <c r="N133" s="15" t="s">
        <v>31</v>
      </c>
      <c r="O133" s="16" t="s">
        <v>33</v>
      </c>
    </row>
    <row r="134" spans="2:15" s="9" customFormat="1" ht="75" outlineLevel="2" x14ac:dyDescent="0.25">
      <c r="B134" s="15">
        <v>80141600</v>
      </c>
      <c r="C134" s="15" t="s">
        <v>169</v>
      </c>
      <c r="D134" s="15" t="s">
        <v>156</v>
      </c>
      <c r="E134" s="15" t="s">
        <v>159</v>
      </c>
      <c r="F134" s="15" t="s">
        <v>161</v>
      </c>
      <c r="G134" s="16" t="s">
        <v>128</v>
      </c>
      <c r="H134" s="15" t="s">
        <v>28</v>
      </c>
      <c r="I134" s="15">
        <v>1</v>
      </c>
      <c r="J134" s="15" t="s">
        <v>29</v>
      </c>
      <c r="K134" s="17">
        <v>18760000</v>
      </c>
      <c r="L134" s="17">
        <f t="shared" si="3"/>
        <v>18760000</v>
      </c>
      <c r="M134" s="15" t="s">
        <v>30</v>
      </c>
      <c r="N134" s="15" t="s">
        <v>31</v>
      </c>
      <c r="O134" s="16" t="s">
        <v>33</v>
      </c>
    </row>
    <row r="135" spans="2:15" s="9" customFormat="1" ht="75" outlineLevel="2" x14ac:dyDescent="0.25">
      <c r="B135" s="15">
        <v>80141600</v>
      </c>
      <c r="C135" s="15" t="s">
        <v>169</v>
      </c>
      <c r="D135" s="15" t="s">
        <v>156</v>
      </c>
      <c r="E135" s="15" t="s">
        <v>159</v>
      </c>
      <c r="F135" s="15" t="s">
        <v>161</v>
      </c>
      <c r="G135" s="16" t="s">
        <v>127</v>
      </c>
      <c r="H135" s="15" t="s">
        <v>35</v>
      </c>
      <c r="I135" s="15">
        <v>3</v>
      </c>
      <c r="J135" s="15" t="s">
        <v>29</v>
      </c>
      <c r="K135" s="17">
        <v>6754000</v>
      </c>
      <c r="L135" s="17">
        <f t="shared" si="3"/>
        <v>6754000</v>
      </c>
      <c r="M135" s="15" t="s">
        <v>30</v>
      </c>
      <c r="N135" s="15" t="s">
        <v>31</v>
      </c>
      <c r="O135" s="16" t="s">
        <v>33</v>
      </c>
    </row>
    <row r="136" spans="2:15" s="9" customFormat="1" ht="75" outlineLevel="2" x14ac:dyDescent="0.25">
      <c r="B136" s="15">
        <v>80141900</v>
      </c>
      <c r="C136" s="15" t="s">
        <v>169</v>
      </c>
      <c r="D136" s="15" t="s">
        <v>156</v>
      </c>
      <c r="E136" s="15" t="s">
        <v>159</v>
      </c>
      <c r="F136" s="15" t="s">
        <v>161</v>
      </c>
      <c r="G136" s="16" t="s">
        <v>126</v>
      </c>
      <c r="H136" s="15" t="s">
        <v>28</v>
      </c>
      <c r="I136" s="15">
        <v>6</v>
      </c>
      <c r="J136" s="15" t="s">
        <v>29</v>
      </c>
      <c r="K136" s="17">
        <v>5628000</v>
      </c>
      <c r="L136" s="17">
        <f t="shared" si="3"/>
        <v>5628000</v>
      </c>
      <c r="M136" s="15" t="s">
        <v>30</v>
      </c>
      <c r="N136" s="15" t="s">
        <v>31</v>
      </c>
      <c r="O136" s="16" t="s">
        <v>33</v>
      </c>
    </row>
    <row r="137" spans="2:15" s="9" customFormat="1" ht="75" outlineLevel="2" x14ac:dyDescent="0.25">
      <c r="B137" s="15">
        <v>80141600</v>
      </c>
      <c r="C137" s="15" t="s">
        <v>169</v>
      </c>
      <c r="D137" s="15" t="s">
        <v>156</v>
      </c>
      <c r="E137" s="15" t="s">
        <v>159</v>
      </c>
      <c r="F137" s="15" t="s">
        <v>161</v>
      </c>
      <c r="G137" s="16" t="s">
        <v>125</v>
      </c>
      <c r="H137" s="15" t="s">
        <v>28</v>
      </c>
      <c r="I137" s="15">
        <v>2</v>
      </c>
      <c r="J137" s="15" t="s">
        <v>29</v>
      </c>
      <c r="K137" s="17">
        <v>27515000</v>
      </c>
      <c r="L137" s="17">
        <f t="shared" si="3"/>
        <v>27515000</v>
      </c>
      <c r="M137" s="15" t="s">
        <v>30</v>
      </c>
      <c r="N137" s="15" t="s">
        <v>31</v>
      </c>
      <c r="O137" s="16" t="s">
        <v>33</v>
      </c>
    </row>
    <row r="138" spans="2:15" s="9" customFormat="1" ht="75" outlineLevel="2" x14ac:dyDescent="0.25">
      <c r="B138" s="15">
        <v>80141600</v>
      </c>
      <c r="C138" s="15" t="s">
        <v>169</v>
      </c>
      <c r="D138" s="15" t="s">
        <v>156</v>
      </c>
      <c r="E138" s="15" t="s">
        <v>159</v>
      </c>
      <c r="F138" s="15" t="s">
        <v>161</v>
      </c>
      <c r="G138" s="16" t="s">
        <v>124</v>
      </c>
      <c r="H138" s="15" t="s">
        <v>28</v>
      </c>
      <c r="I138" s="15">
        <v>3</v>
      </c>
      <c r="J138" s="15" t="s">
        <v>29</v>
      </c>
      <c r="K138" s="17">
        <v>18010000</v>
      </c>
      <c r="L138" s="17">
        <f t="shared" si="3"/>
        <v>18010000</v>
      </c>
      <c r="M138" s="15" t="s">
        <v>30</v>
      </c>
      <c r="N138" s="15" t="s">
        <v>31</v>
      </c>
      <c r="O138" s="16" t="s">
        <v>33</v>
      </c>
    </row>
    <row r="139" spans="2:15" s="9" customFormat="1" ht="75" outlineLevel="2" x14ac:dyDescent="0.25">
      <c r="B139" s="15">
        <v>80141600</v>
      </c>
      <c r="C139" s="15" t="s">
        <v>169</v>
      </c>
      <c r="D139" s="15" t="s">
        <v>156</v>
      </c>
      <c r="E139" s="15" t="s">
        <v>159</v>
      </c>
      <c r="F139" s="15" t="s">
        <v>161</v>
      </c>
      <c r="G139" s="16" t="s">
        <v>123</v>
      </c>
      <c r="H139" s="15" t="s">
        <v>28</v>
      </c>
      <c r="I139" s="15">
        <v>2</v>
      </c>
      <c r="J139" s="15" t="s">
        <v>29</v>
      </c>
      <c r="K139" s="17">
        <v>93301000</v>
      </c>
      <c r="L139" s="17">
        <f t="shared" si="3"/>
        <v>93301000</v>
      </c>
      <c r="M139" s="15" t="s">
        <v>30</v>
      </c>
      <c r="N139" s="15" t="s">
        <v>31</v>
      </c>
      <c r="O139" s="16" t="s">
        <v>33</v>
      </c>
    </row>
    <row r="140" spans="2:15" s="9" customFormat="1" ht="75" outlineLevel="2" x14ac:dyDescent="0.25">
      <c r="B140" s="15">
        <v>80141600</v>
      </c>
      <c r="C140" s="15" t="s">
        <v>169</v>
      </c>
      <c r="D140" s="15" t="s">
        <v>156</v>
      </c>
      <c r="E140" s="15" t="s">
        <v>159</v>
      </c>
      <c r="F140" s="15" t="s">
        <v>161</v>
      </c>
      <c r="G140" s="16" t="s">
        <v>122</v>
      </c>
      <c r="H140" s="15" t="s">
        <v>45</v>
      </c>
      <c r="I140" s="15">
        <v>1</v>
      </c>
      <c r="J140" s="15" t="s">
        <v>29</v>
      </c>
      <c r="K140" s="17">
        <v>6253000</v>
      </c>
      <c r="L140" s="17">
        <f t="shared" si="3"/>
        <v>6253000</v>
      </c>
      <c r="M140" s="15" t="s">
        <v>30</v>
      </c>
      <c r="N140" s="15" t="s">
        <v>31</v>
      </c>
      <c r="O140" s="16" t="s">
        <v>33</v>
      </c>
    </row>
    <row r="141" spans="2:15" s="9" customFormat="1" ht="75" outlineLevel="2" x14ac:dyDescent="0.25">
      <c r="B141" s="15">
        <v>81101500</v>
      </c>
      <c r="C141" s="15" t="s">
        <v>169</v>
      </c>
      <c r="D141" s="15" t="s">
        <v>156</v>
      </c>
      <c r="E141" s="15" t="s">
        <v>159</v>
      </c>
      <c r="F141" s="15" t="s">
        <v>161</v>
      </c>
      <c r="G141" s="16" t="s">
        <v>121</v>
      </c>
      <c r="H141" s="15" t="s">
        <v>45</v>
      </c>
      <c r="I141" s="15">
        <v>1</v>
      </c>
      <c r="J141" s="15" t="s">
        <v>29</v>
      </c>
      <c r="K141" s="17">
        <v>13758000</v>
      </c>
      <c r="L141" s="17">
        <f t="shared" si="3"/>
        <v>13758000</v>
      </c>
      <c r="M141" s="15" t="s">
        <v>30</v>
      </c>
      <c r="N141" s="15" t="s">
        <v>31</v>
      </c>
      <c r="O141" s="16" t="s">
        <v>33</v>
      </c>
    </row>
    <row r="142" spans="2:15" s="9" customFormat="1" ht="75" outlineLevel="2" x14ac:dyDescent="0.25">
      <c r="B142" s="15">
        <v>81101500</v>
      </c>
      <c r="C142" s="15" t="s">
        <v>169</v>
      </c>
      <c r="D142" s="15" t="s">
        <v>156</v>
      </c>
      <c r="E142" s="15" t="s">
        <v>159</v>
      </c>
      <c r="F142" s="15" t="s">
        <v>161</v>
      </c>
      <c r="G142" s="16" t="s">
        <v>120</v>
      </c>
      <c r="H142" s="15" t="s">
        <v>76</v>
      </c>
      <c r="I142" s="15">
        <v>1</v>
      </c>
      <c r="J142" s="15" t="s">
        <v>29</v>
      </c>
      <c r="K142" s="17">
        <v>18135000</v>
      </c>
      <c r="L142" s="17">
        <f t="shared" si="3"/>
        <v>18135000</v>
      </c>
      <c r="M142" s="15" t="s">
        <v>30</v>
      </c>
      <c r="N142" s="15" t="s">
        <v>31</v>
      </c>
      <c r="O142" s="16" t="s">
        <v>33</v>
      </c>
    </row>
    <row r="143" spans="2:15" s="9" customFormat="1" ht="75" outlineLevel="2" x14ac:dyDescent="0.25">
      <c r="B143" s="15">
        <v>81101500</v>
      </c>
      <c r="C143" s="15" t="s">
        <v>169</v>
      </c>
      <c r="D143" s="15" t="s">
        <v>156</v>
      </c>
      <c r="E143" s="15" t="s">
        <v>159</v>
      </c>
      <c r="F143" s="15" t="s">
        <v>161</v>
      </c>
      <c r="G143" s="16" t="s">
        <v>119</v>
      </c>
      <c r="H143" s="15" t="s">
        <v>28</v>
      </c>
      <c r="I143" s="15">
        <v>7</v>
      </c>
      <c r="J143" s="15" t="s">
        <v>29</v>
      </c>
      <c r="K143" s="17">
        <v>43774000</v>
      </c>
      <c r="L143" s="17">
        <f t="shared" si="3"/>
        <v>43774000</v>
      </c>
      <c r="M143" s="15" t="s">
        <v>30</v>
      </c>
      <c r="N143" s="15" t="s">
        <v>31</v>
      </c>
      <c r="O143" s="16" t="s">
        <v>33</v>
      </c>
    </row>
    <row r="144" spans="2:15" s="9" customFormat="1" ht="75" outlineLevel="2" x14ac:dyDescent="0.25">
      <c r="B144" s="15">
        <v>80000000</v>
      </c>
      <c r="C144" s="15" t="s">
        <v>169</v>
      </c>
      <c r="D144" s="15" t="s">
        <v>156</v>
      </c>
      <c r="E144" s="15" t="s">
        <v>159</v>
      </c>
      <c r="F144" s="15" t="s">
        <v>161</v>
      </c>
      <c r="G144" s="16" t="s">
        <v>118</v>
      </c>
      <c r="H144" s="15" t="s">
        <v>28</v>
      </c>
      <c r="I144" s="15">
        <v>7</v>
      </c>
      <c r="J144" s="15" t="s">
        <v>29</v>
      </c>
      <c r="K144" s="17">
        <v>13823000</v>
      </c>
      <c r="L144" s="17">
        <f t="shared" si="3"/>
        <v>13823000</v>
      </c>
      <c r="M144" s="15" t="s">
        <v>30</v>
      </c>
      <c r="N144" s="15" t="s">
        <v>31</v>
      </c>
      <c r="O144" s="16" t="s">
        <v>33</v>
      </c>
    </row>
    <row r="145" spans="2:16" s="29" customFormat="1" ht="75" outlineLevel="2" x14ac:dyDescent="0.25">
      <c r="B145" s="30">
        <v>90120000</v>
      </c>
      <c r="C145" s="30" t="s">
        <v>169</v>
      </c>
      <c r="D145" s="30" t="s">
        <v>156</v>
      </c>
      <c r="E145" s="30" t="s">
        <v>159</v>
      </c>
      <c r="F145" s="30" t="s">
        <v>161</v>
      </c>
      <c r="G145" s="31" t="s">
        <v>193</v>
      </c>
      <c r="H145" s="30" t="s">
        <v>28</v>
      </c>
      <c r="I145" s="30">
        <v>7</v>
      </c>
      <c r="J145" s="15" t="s">
        <v>29</v>
      </c>
      <c r="K145" s="32">
        <v>505196000</v>
      </c>
      <c r="L145" s="32">
        <f t="shared" si="3"/>
        <v>505196000</v>
      </c>
      <c r="M145" s="30" t="s">
        <v>30</v>
      </c>
      <c r="N145" s="30" t="s">
        <v>31</v>
      </c>
      <c r="O145" s="31" t="s">
        <v>33</v>
      </c>
      <c r="P145" s="34"/>
    </row>
    <row r="146" spans="2:16" s="9" customFormat="1" ht="75" outlineLevel="2" x14ac:dyDescent="0.25">
      <c r="B146" s="15">
        <v>73151900</v>
      </c>
      <c r="C146" s="15" t="s">
        <v>169</v>
      </c>
      <c r="D146" s="15" t="s">
        <v>156</v>
      </c>
      <c r="E146" s="15" t="s">
        <v>159</v>
      </c>
      <c r="F146" s="15" t="s">
        <v>161</v>
      </c>
      <c r="G146" s="16" t="s">
        <v>149</v>
      </c>
      <c r="H146" s="15" t="s">
        <v>28</v>
      </c>
      <c r="I146" s="15">
        <v>1</v>
      </c>
      <c r="J146" s="15" t="s">
        <v>29</v>
      </c>
      <c r="K146" s="17">
        <v>37521000</v>
      </c>
      <c r="L146" s="17">
        <f t="shared" si="3"/>
        <v>37521000</v>
      </c>
      <c r="M146" s="15" t="s">
        <v>30</v>
      </c>
      <c r="N146" s="15" t="s">
        <v>31</v>
      </c>
      <c r="O146" s="16" t="s">
        <v>33</v>
      </c>
    </row>
    <row r="147" spans="2:16" s="9" customFormat="1" ht="75" outlineLevel="2" x14ac:dyDescent="0.25">
      <c r="B147" s="15">
        <v>73151900</v>
      </c>
      <c r="C147" s="15" t="s">
        <v>169</v>
      </c>
      <c r="D147" s="15" t="s">
        <v>156</v>
      </c>
      <c r="E147" s="15" t="s">
        <v>159</v>
      </c>
      <c r="F147" s="15" t="s">
        <v>161</v>
      </c>
      <c r="G147" s="16" t="s">
        <v>150</v>
      </c>
      <c r="H147" s="15" t="s">
        <v>28</v>
      </c>
      <c r="I147" s="15">
        <v>1</v>
      </c>
      <c r="J147" s="15" t="s">
        <v>29</v>
      </c>
      <c r="K147" s="17">
        <v>8129000</v>
      </c>
      <c r="L147" s="17">
        <f t="shared" si="3"/>
        <v>8129000</v>
      </c>
      <c r="M147" s="15" t="s">
        <v>30</v>
      </c>
      <c r="N147" s="15" t="s">
        <v>31</v>
      </c>
      <c r="O147" s="16" t="s">
        <v>33</v>
      </c>
    </row>
    <row r="148" spans="2:16" s="9" customFormat="1" ht="75" outlineLevel="2" x14ac:dyDescent="0.25">
      <c r="B148" s="15">
        <v>41116100</v>
      </c>
      <c r="C148" s="15" t="s">
        <v>169</v>
      </c>
      <c r="D148" s="15" t="s">
        <v>156</v>
      </c>
      <c r="E148" s="15" t="s">
        <v>159</v>
      </c>
      <c r="F148" s="15" t="s">
        <v>161</v>
      </c>
      <c r="G148" s="16" t="s">
        <v>151</v>
      </c>
      <c r="H148" s="15" t="s">
        <v>35</v>
      </c>
      <c r="I148" s="15">
        <v>1</v>
      </c>
      <c r="J148" s="15" t="s">
        <v>29</v>
      </c>
      <c r="K148" s="17">
        <v>6253000</v>
      </c>
      <c r="L148" s="17">
        <f t="shared" si="3"/>
        <v>6253000</v>
      </c>
      <c r="M148" s="15" t="s">
        <v>30</v>
      </c>
      <c r="N148" s="15" t="s">
        <v>31</v>
      </c>
      <c r="O148" s="16" t="s">
        <v>33</v>
      </c>
    </row>
    <row r="149" spans="2:16" s="9" customFormat="1" ht="75" outlineLevel="2" x14ac:dyDescent="0.25">
      <c r="B149" s="15">
        <v>41116100</v>
      </c>
      <c r="C149" s="15" t="s">
        <v>169</v>
      </c>
      <c r="D149" s="15" t="s">
        <v>156</v>
      </c>
      <c r="E149" s="15" t="s">
        <v>159</v>
      </c>
      <c r="F149" s="15" t="s">
        <v>161</v>
      </c>
      <c r="G149" s="16" t="s">
        <v>152</v>
      </c>
      <c r="H149" s="15" t="s">
        <v>28</v>
      </c>
      <c r="I149" s="15">
        <v>1</v>
      </c>
      <c r="J149" s="15" t="s">
        <v>29</v>
      </c>
      <c r="K149" s="17">
        <v>10631000</v>
      </c>
      <c r="L149" s="17">
        <f t="shared" si="3"/>
        <v>10631000</v>
      </c>
      <c r="M149" s="15" t="s">
        <v>30</v>
      </c>
      <c r="N149" s="15" t="s">
        <v>31</v>
      </c>
      <c r="O149" s="16" t="s">
        <v>33</v>
      </c>
    </row>
    <row r="150" spans="2:16" s="9" customFormat="1" ht="75" outlineLevel="2" x14ac:dyDescent="0.25">
      <c r="B150" s="15" t="s">
        <v>92</v>
      </c>
      <c r="C150" s="15" t="s">
        <v>169</v>
      </c>
      <c r="D150" s="15" t="s">
        <v>156</v>
      </c>
      <c r="E150" s="15" t="s">
        <v>159</v>
      </c>
      <c r="F150" s="15" t="s">
        <v>161</v>
      </c>
      <c r="G150" s="16" t="s">
        <v>153</v>
      </c>
      <c r="H150" s="15" t="s">
        <v>28</v>
      </c>
      <c r="I150" s="15">
        <v>1</v>
      </c>
      <c r="J150" s="15" t="s">
        <v>29</v>
      </c>
      <c r="K150" s="17">
        <v>30739000</v>
      </c>
      <c r="L150" s="17">
        <f t="shared" si="3"/>
        <v>30739000</v>
      </c>
      <c r="M150" s="15" t="s">
        <v>30</v>
      </c>
      <c r="N150" s="15" t="s">
        <v>31</v>
      </c>
      <c r="O150" s="16" t="s">
        <v>33</v>
      </c>
    </row>
    <row r="151" spans="2:16" s="9" customFormat="1" ht="75.75" outlineLevel="2" thickBot="1" x14ac:dyDescent="0.3">
      <c r="B151" s="15" t="s">
        <v>96</v>
      </c>
      <c r="C151" s="15" t="s">
        <v>169</v>
      </c>
      <c r="D151" s="15" t="s">
        <v>156</v>
      </c>
      <c r="E151" s="15" t="s">
        <v>159</v>
      </c>
      <c r="F151" s="15" t="s">
        <v>161</v>
      </c>
      <c r="G151" s="16" t="s">
        <v>154</v>
      </c>
      <c r="H151" s="15" t="s">
        <v>28</v>
      </c>
      <c r="I151" s="15">
        <v>12</v>
      </c>
      <c r="J151" s="15" t="s">
        <v>29</v>
      </c>
      <c r="K151" s="17">
        <v>555294000</v>
      </c>
      <c r="L151" s="17">
        <f t="shared" si="3"/>
        <v>555294000</v>
      </c>
      <c r="M151" s="15" t="s">
        <v>30</v>
      </c>
      <c r="N151" s="15" t="s">
        <v>31</v>
      </c>
      <c r="O151" s="16" t="s">
        <v>33</v>
      </c>
    </row>
    <row r="152" spans="2:16" s="9" customFormat="1" ht="15.75" outlineLevel="1" thickBot="1" x14ac:dyDescent="0.3">
      <c r="B152" s="23"/>
      <c r="C152" s="23" t="s">
        <v>190</v>
      </c>
      <c r="D152" s="23"/>
      <c r="E152" s="24"/>
      <c r="F152" s="24"/>
      <c r="G152" s="23"/>
      <c r="H152" s="23"/>
      <c r="I152" s="23"/>
      <c r="J152" s="23"/>
      <c r="K152" s="23">
        <f>SUM(K106:K151)</f>
        <v>2453412000</v>
      </c>
      <c r="L152" s="23">
        <f>SUM(L106:L151)</f>
        <v>2453412000</v>
      </c>
      <c r="M152" s="23"/>
      <c r="N152" s="23"/>
      <c r="O152" s="23"/>
    </row>
    <row r="153" spans="2:16" s="9" customFormat="1" ht="75" outlineLevel="2" x14ac:dyDescent="0.25">
      <c r="B153" s="15">
        <v>86100000</v>
      </c>
      <c r="C153" s="15" t="s">
        <v>169</v>
      </c>
      <c r="D153" s="15" t="s">
        <v>156</v>
      </c>
      <c r="E153" s="15" t="s">
        <v>162</v>
      </c>
      <c r="F153" s="15" t="s">
        <v>163</v>
      </c>
      <c r="G153" s="16" t="s">
        <v>196</v>
      </c>
      <c r="H153" s="15" t="s">
        <v>28</v>
      </c>
      <c r="I153" s="15">
        <v>7</v>
      </c>
      <c r="J153" s="15" t="s">
        <v>29</v>
      </c>
      <c r="K153" s="17">
        <v>12520000</v>
      </c>
      <c r="L153" s="17">
        <f t="shared" ref="L153:L158" si="4">+K153</f>
        <v>12520000</v>
      </c>
      <c r="M153" s="15" t="s">
        <v>30</v>
      </c>
      <c r="N153" s="15" t="s">
        <v>31</v>
      </c>
      <c r="O153" s="16" t="s">
        <v>33</v>
      </c>
    </row>
    <row r="154" spans="2:16" s="9" customFormat="1" ht="75" outlineLevel="2" x14ac:dyDescent="0.25">
      <c r="B154" s="15">
        <v>15101500</v>
      </c>
      <c r="C154" s="15" t="s">
        <v>169</v>
      </c>
      <c r="D154" s="15" t="s">
        <v>156</v>
      </c>
      <c r="E154" s="15" t="s">
        <v>162</v>
      </c>
      <c r="F154" s="15" t="s">
        <v>163</v>
      </c>
      <c r="G154" s="16" t="s">
        <v>232</v>
      </c>
      <c r="H154" s="15" t="s">
        <v>28</v>
      </c>
      <c r="I154" s="15">
        <v>7</v>
      </c>
      <c r="J154" s="15" t="s">
        <v>29</v>
      </c>
      <c r="K154" s="17">
        <v>2428000</v>
      </c>
      <c r="L154" s="17">
        <f t="shared" si="4"/>
        <v>2428000</v>
      </c>
      <c r="M154" s="15" t="s">
        <v>30</v>
      </c>
      <c r="N154" s="15" t="s">
        <v>31</v>
      </c>
      <c r="O154" s="16" t="s">
        <v>33</v>
      </c>
    </row>
    <row r="155" spans="2:16" s="9" customFormat="1" ht="75" outlineLevel="2" x14ac:dyDescent="0.25">
      <c r="B155" s="15">
        <v>78111800</v>
      </c>
      <c r="C155" s="15" t="s">
        <v>169</v>
      </c>
      <c r="D155" s="15" t="s">
        <v>156</v>
      </c>
      <c r="E155" s="15" t="s">
        <v>162</v>
      </c>
      <c r="F155" s="15" t="s">
        <v>163</v>
      </c>
      <c r="G155" s="16" t="s">
        <v>231</v>
      </c>
      <c r="H155" s="15" t="s">
        <v>28</v>
      </c>
      <c r="I155" s="15">
        <v>7</v>
      </c>
      <c r="J155" s="15" t="s">
        <v>29</v>
      </c>
      <c r="K155" s="17">
        <f>17012000-2380000</f>
        <v>14632000</v>
      </c>
      <c r="L155" s="17">
        <f>+K155</f>
        <v>14632000</v>
      </c>
      <c r="M155" s="15" t="s">
        <v>30</v>
      </c>
      <c r="N155" s="15" t="s">
        <v>31</v>
      </c>
      <c r="O155" s="16" t="s">
        <v>33</v>
      </c>
    </row>
    <row r="156" spans="2:16" s="9" customFormat="1" ht="75" outlineLevel="2" x14ac:dyDescent="0.25">
      <c r="B156" s="15">
        <v>78111800</v>
      </c>
      <c r="C156" s="15" t="s">
        <v>169</v>
      </c>
      <c r="D156" s="15" t="s">
        <v>156</v>
      </c>
      <c r="E156" s="15" t="s">
        <v>162</v>
      </c>
      <c r="F156" s="15" t="s">
        <v>163</v>
      </c>
      <c r="G156" s="16" t="s">
        <v>233</v>
      </c>
      <c r="H156" s="15" t="s">
        <v>28</v>
      </c>
      <c r="I156" s="15">
        <v>7</v>
      </c>
      <c r="J156" s="15" t="s">
        <v>29</v>
      </c>
      <c r="K156" s="17">
        <v>2380000</v>
      </c>
      <c r="L156" s="17">
        <v>2380000</v>
      </c>
      <c r="M156" s="15" t="s">
        <v>30</v>
      </c>
      <c r="N156" s="15" t="s">
        <v>31</v>
      </c>
      <c r="O156" s="16" t="s">
        <v>33</v>
      </c>
    </row>
    <row r="157" spans="2:16" s="9" customFormat="1" ht="75" outlineLevel="2" x14ac:dyDescent="0.25">
      <c r="B157" s="15">
        <v>73151900</v>
      </c>
      <c r="C157" s="15" t="s">
        <v>169</v>
      </c>
      <c r="D157" s="15" t="s">
        <v>156</v>
      </c>
      <c r="E157" s="15" t="s">
        <v>162</v>
      </c>
      <c r="F157" s="15" t="s">
        <v>163</v>
      </c>
      <c r="G157" s="16" t="s">
        <v>234</v>
      </c>
      <c r="H157" s="15" t="s">
        <v>28</v>
      </c>
      <c r="I157" s="15">
        <v>7</v>
      </c>
      <c r="J157" s="15" t="s">
        <v>29</v>
      </c>
      <c r="K157" s="17">
        <v>15027000</v>
      </c>
      <c r="L157" s="17">
        <f t="shared" si="4"/>
        <v>15027000</v>
      </c>
      <c r="M157" s="15" t="s">
        <v>30</v>
      </c>
      <c r="N157" s="15" t="s">
        <v>31</v>
      </c>
      <c r="O157" s="16" t="s">
        <v>33</v>
      </c>
    </row>
    <row r="158" spans="2:16" s="9" customFormat="1" ht="75" outlineLevel="2" x14ac:dyDescent="0.25">
      <c r="B158" s="15">
        <v>82141500</v>
      </c>
      <c r="C158" s="15" t="s">
        <v>169</v>
      </c>
      <c r="D158" s="15" t="s">
        <v>156</v>
      </c>
      <c r="E158" s="15" t="s">
        <v>162</v>
      </c>
      <c r="F158" s="15" t="s">
        <v>163</v>
      </c>
      <c r="G158" s="16" t="s">
        <v>230</v>
      </c>
      <c r="H158" s="15" t="s">
        <v>155</v>
      </c>
      <c r="I158" s="15">
        <v>1</v>
      </c>
      <c r="J158" s="15" t="s">
        <v>29</v>
      </c>
      <c r="K158" s="17">
        <v>193857000</v>
      </c>
      <c r="L158" s="17">
        <f t="shared" si="4"/>
        <v>193857000</v>
      </c>
      <c r="M158" s="15" t="s">
        <v>30</v>
      </c>
      <c r="N158" s="15" t="s">
        <v>31</v>
      </c>
      <c r="O158" s="16" t="s">
        <v>33</v>
      </c>
    </row>
    <row r="159" spans="2:16" s="9" customFormat="1" ht="75" outlineLevel="2" x14ac:dyDescent="0.25">
      <c r="B159" s="15">
        <v>80141500</v>
      </c>
      <c r="C159" s="15" t="s">
        <v>169</v>
      </c>
      <c r="D159" s="15" t="s">
        <v>156</v>
      </c>
      <c r="E159" s="15" t="s">
        <v>162</v>
      </c>
      <c r="F159" s="15" t="s">
        <v>163</v>
      </c>
      <c r="G159" s="16" t="s">
        <v>229</v>
      </c>
      <c r="H159" s="15" t="s">
        <v>28</v>
      </c>
      <c r="I159" s="15">
        <v>3</v>
      </c>
      <c r="J159" s="15" t="s">
        <v>29</v>
      </c>
      <c r="K159" s="17">
        <v>150083000</v>
      </c>
      <c r="L159" s="17">
        <f>+K159</f>
        <v>150083000</v>
      </c>
      <c r="M159" s="15" t="s">
        <v>30</v>
      </c>
      <c r="N159" s="15" t="s">
        <v>31</v>
      </c>
      <c r="O159" s="16" t="s">
        <v>33</v>
      </c>
    </row>
    <row r="160" spans="2:16" s="9" customFormat="1" ht="75" outlineLevel="2" x14ac:dyDescent="0.25">
      <c r="B160" s="15">
        <v>82141500</v>
      </c>
      <c r="C160" s="15" t="s">
        <v>169</v>
      </c>
      <c r="D160" s="15" t="s">
        <v>156</v>
      </c>
      <c r="E160" s="15" t="s">
        <v>162</v>
      </c>
      <c r="F160" s="15" t="s">
        <v>163</v>
      </c>
      <c r="G160" s="16" t="s">
        <v>228</v>
      </c>
      <c r="H160" s="15" t="s">
        <v>35</v>
      </c>
      <c r="I160" s="15">
        <v>1</v>
      </c>
      <c r="J160" s="15" t="s">
        <v>29</v>
      </c>
      <c r="K160" s="17">
        <v>375207000</v>
      </c>
      <c r="L160" s="17">
        <f>+K160</f>
        <v>375207000</v>
      </c>
      <c r="M160" s="15" t="s">
        <v>30</v>
      </c>
      <c r="N160" s="15" t="s">
        <v>31</v>
      </c>
      <c r="O160" s="16" t="s">
        <v>33</v>
      </c>
    </row>
    <row r="161" spans="2:15" s="9" customFormat="1" ht="75" outlineLevel="2" x14ac:dyDescent="0.25">
      <c r="B161" s="15">
        <v>86101700</v>
      </c>
      <c r="C161" s="15" t="s">
        <v>169</v>
      </c>
      <c r="D161" s="15" t="s">
        <v>156</v>
      </c>
      <c r="E161" s="15" t="s">
        <v>162</v>
      </c>
      <c r="F161" s="15" t="s">
        <v>163</v>
      </c>
      <c r="G161" s="16" t="s">
        <v>227</v>
      </c>
      <c r="H161" s="15" t="s">
        <v>28</v>
      </c>
      <c r="I161" s="15">
        <v>7</v>
      </c>
      <c r="J161" s="15" t="s">
        <v>29</v>
      </c>
      <c r="K161" s="17">
        <v>34510000</v>
      </c>
      <c r="L161" s="17">
        <f t="shared" ref="L161:L203" si="5">+K161</f>
        <v>34510000</v>
      </c>
      <c r="M161" s="15" t="s">
        <v>30</v>
      </c>
      <c r="N161" s="15" t="s">
        <v>31</v>
      </c>
      <c r="O161" s="16" t="s">
        <v>33</v>
      </c>
    </row>
    <row r="162" spans="2:15" s="9" customFormat="1" ht="75" outlineLevel="2" x14ac:dyDescent="0.25">
      <c r="B162" s="15">
        <v>80141600</v>
      </c>
      <c r="C162" s="15" t="s">
        <v>169</v>
      </c>
      <c r="D162" s="15" t="s">
        <v>156</v>
      </c>
      <c r="E162" s="15" t="s">
        <v>162</v>
      </c>
      <c r="F162" s="15" t="s">
        <v>163</v>
      </c>
      <c r="G162" s="16" t="s">
        <v>226</v>
      </c>
      <c r="H162" s="15" t="s">
        <v>155</v>
      </c>
      <c r="I162" s="15">
        <v>1</v>
      </c>
      <c r="J162" s="15" t="s">
        <v>29</v>
      </c>
      <c r="K162" s="17">
        <v>100055000</v>
      </c>
      <c r="L162" s="17">
        <f t="shared" si="5"/>
        <v>100055000</v>
      </c>
      <c r="M162" s="15" t="s">
        <v>30</v>
      </c>
      <c r="N162" s="15" t="s">
        <v>31</v>
      </c>
      <c r="O162" s="16" t="s">
        <v>33</v>
      </c>
    </row>
    <row r="163" spans="2:15" s="9" customFormat="1" ht="75" outlineLevel="2" x14ac:dyDescent="0.25">
      <c r="B163" s="15">
        <v>82141500</v>
      </c>
      <c r="C163" s="15" t="s">
        <v>169</v>
      </c>
      <c r="D163" s="15" t="s">
        <v>156</v>
      </c>
      <c r="E163" s="15" t="s">
        <v>162</v>
      </c>
      <c r="F163" s="15" t="s">
        <v>163</v>
      </c>
      <c r="G163" s="16" t="s">
        <v>225</v>
      </c>
      <c r="H163" s="15" t="s">
        <v>28</v>
      </c>
      <c r="I163" s="15">
        <v>1</v>
      </c>
      <c r="J163" s="15" t="s">
        <v>29</v>
      </c>
      <c r="K163" s="17">
        <v>3570000</v>
      </c>
      <c r="L163" s="17">
        <f t="shared" si="5"/>
        <v>3570000</v>
      </c>
      <c r="M163" s="15" t="s">
        <v>30</v>
      </c>
      <c r="N163" s="15" t="s">
        <v>31</v>
      </c>
      <c r="O163" s="16" t="s">
        <v>33</v>
      </c>
    </row>
    <row r="164" spans="2:15" s="9" customFormat="1" ht="75" outlineLevel="2" x14ac:dyDescent="0.25">
      <c r="B164" s="15">
        <v>82141500</v>
      </c>
      <c r="C164" s="15" t="s">
        <v>169</v>
      </c>
      <c r="D164" s="15" t="s">
        <v>156</v>
      </c>
      <c r="E164" s="15" t="s">
        <v>162</v>
      </c>
      <c r="F164" s="15" t="s">
        <v>163</v>
      </c>
      <c r="G164" s="16" t="s">
        <v>224</v>
      </c>
      <c r="H164" s="15" t="s">
        <v>28</v>
      </c>
      <c r="I164" s="15">
        <v>7</v>
      </c>
      <c r="J164" s="15" t="s">
        <v>29</v>
      </c>
      <c r="K164" s="17">
        <v>113813000</v>
      </c>
      <c r="L164" s="17">
        <f t="shared" si="5"/>
        <v>113813000</v>
      </c>
      <c r="M164" s="15" t="s">
        <v>30</v>
      </c>
      <c r="N164" s="15" t="s">
        <v>31</v>
      </c>
      <c r="O164" s="16" t="s">
        <v>33</v>
      </c>
    </row>
    <row r="165" spans="2:15" s="9" customFormat="1" ht="75" outlineLevel="2" x14ac:dyDescent="0.25">
      <c r="B165" s="15">
        <v>82101600</v>
      </c>
      <c r="C165" s="15" t="s">
        <v>169</v>
      </c>
      <c r="D165" s="15" t="s">
        <v>156</v>
      </c>
      <c r="E165" s="15" t="s">
        <v>162</v>
      </c>
      <c r="F165" s="15" t="s">
        <v>163</v>
      </c>
      <c r="G165" s="16" t="s">
        <v>223</v>
      </c>
      <c r="H165" s="15" t="s">
        <v>28</v>
      </c>
      <c r="I165" s="15">
        <v>4</v>
      </c>
      <c r="J165" s="15" t="s">
        <v>29</v>
      </c>
      <c r="K165" s="17">
        <v>75041000</v>
      </c>
      <c r="L165" s="17">
        <f t="shared" si="5"/>
        <v>75041000</v>
      </c>
      <c r="M165" s="15" t="s">
        <v>30</v>
      </c>
      <c r="N165" s="15" t="s">
        <v>31</v>
      </c>
      <c r="O165" s="16" t="s">
        <v>33</v>
      </c>
    </row>
    <row r="166" spans="2:15" s="9" customFormat="1" ht="75" outlineLevel="2" x14ac:dyDescent="0.25">
      <c r="B166" s="15">
        <v>82101600</v>
      </c>
      <c r="C166" s="15" t="s">
        <v>169</v>
      </c>
      <c r="D166" s="15" t="s">
        <v>156</v>
      </c>
      <c r="E166" s="15" t="s">
        <v>162</v>
      </c>
      <c r="F166" s="15" t="s">
        <v>163</v>
      </c>
      <c r="G166" s="16" t="s">
        <v>222</v>
      </c>
      <c r="H166" s="15" t="s">
        <v>28</v>
      </c>
      <c r="I166" s="15">
        <v>7</v>
      </c>
      <c r="J166" s="15" t="s">
        <v>29</v>
      </c>
      <c r="K166" s="17">
        <v>89424000</v>
      </c>
      <c r="L166" s="17">
        <f t="shared" si="5"/>
        <v>89424000</v>
      </c>
      <c r="M166" s="15" t="s">
        <v>30</v>
      </c>
      <c r="N166" s="15" t="s">
        <v>31</v>
      </c>
      <c r="O166" s="16" t="s">
        <v>33</v>
      </c>
    </row>
    <row r="167" spans="2:15" s="9" customFormat="1" ht="75" outlineLevel="2" x14ac:dyDescent="0.25">
      <c r="B167" s="15">
        <v>80000000</v>
      </c>
      <c r="C167" s="15" t="s">
        <v>169</v>
      </c>
      <c r="D167" s="15" t="s">
        <v>156</v>
      </c>
      <c r="E167" s="15" t="s">
        <v>162</v>
      </c>
      <c r="F167" s="15" t="s">
        <v>163</v>
      </c>
      <c r="G167" s="16" t="s">
        <v>221</v>
      </c>
      <c r="H167" s="15" t="s">
        <v>28</v>
      </c>
      <c r="I167" s="15">
        <v>7</v>
      </c>
      <c r="J167" s="15" t="s">
        <v>29</v>
      </c>
      <c r="K167" s="17">
        <v>250138000</v>
      </c>
      <c r="L167" s="17">
        <f t="shared" si="5"/>
        <v>250138000</v>
      </c>
      <c r="M167" s="15" t="s">
        <v>30</v>
      </c>
      <c r="N167" s="15" t="s">
        <v>31</v>
      </c>
      <c r="O167" s="16" t="s">
        <v>33</v>
      </c>
    </row>
    <row r="168" spans="2:15" s="9" customFormat="1" ht="75" outlineLevel="2" x14ac:dyDescent="0.25">
      <c r="B168" s="15">
        <v>82101600</v>
      </c>
      <c r="C168" s="15" t="s">
        <v>169</v>
      </c>
      <c r="D168" s="15" t="s">
        <v>156</v>
      </c>
      <c r="E168" s="15" t="s">
        <v>162</v>
      </c>
      <c r="F168" s="15" t="s">
        <v>163</v>
      </c>
      <c r="G168" s="16" t="s">
        <v>235</v>
      </c>
      <c r="H168" s="15" t="s">
        <v>28</v>
      </c>
      <c r="I168" s="15">
        <v>7</v>
      </c>
      <c r="J168" s="15" t="s">
        <v>29</v>
      </c>
      <c r="K168" s="17">
        <v>109686000</v>
      </c>
      <c r="L168" s="17">
        <f t="shared" si="5"/>
        <v>109686000</v>
      </c>
      <c r="M168" s="15" t="s">
        <v>30</v>
      </c>
      <c r="N168" s="15" t="s">
        <v>31</v>
      </c>
      <c r="O168" s="16" t="s">
        <v>33</v>
      </c>
    </row>
    <row r="169" spans="2:15" s="9" customFormat="1" ht="75" outlineLevel="2" x14ac:dyDescent="0.25">
      <c r="B169" s="15">
        <v>80141600</v>
      </c>
      <c r="C169" s="15" t="s">
        <v>169</v>
      </c>
      <c r="D169" s="15" t="s">
        <v>156</v>
      </c>
      <c r="E169" s="15" t="s">
        <v>162</v>
      </c>
      <c r="F169" s="15" t="s">
        <v>163</v>
      </c>
      <c r="G169" s="16" t="s">
        <v>236</v>
      </c>
      <c r="H169" s="15" t="s">
        <v>28</v>
      </c>
      <c r="I169" s="15">
        <v>7</v>
      </c>
      <c r="J169" s="15" t="s">
        <v>29</v>
      </c>
      <c r="K169" s="17">
        <v>46526000</v>
      </c>
      <c r="L169" s="17">
        <f t="shared" si="5"/>
        <v>46526000</v>
      </c>
      <c r="M169" s="15" t="s">
        <v>30</v>
      </c>
      <c r="N169" s="15" t="s">
        <v>31</v>
      </c>
      <c r="O169" s="16" t="s">
        <v>33</v>
      </c>
    </row>
    <row r="170" spans="2:15" s="9" customFormat="1" ht="75" outlineLevel="2" x14ac:dyDescent="0.25">
      <c r="B170" s="15">
        <v>81112100</v>
      </c>
      <c r="C170" s="15" t="s">
        <v>169</v>
      </c>
      <c r="D170" s="15" t="s">
        <v>156</v>
      </c>
      <c r="E170" s="15" t="s">
        <v>162</v>
      </c>
      <c r="F170" s="15" t="s">
        <v>163</v>
      </c>
      <c r="G170" s="16" t="s">
        <v>237</v>
      </c>
      <c r="H170" s="15" t="s">
        <v>28</v>
      </c>
      <c r="I170" s="15">
        <v>7</v>
      </c>
      <c r="J170" s="15" t="s">
        <v>29</v>
      </c>
      <c r="K170" s="17">
        <v>159713000</v>
      </c>
      <c r="L170" s="17">
        <f t="shared" si="5"/>
        <v>159713000</v>
      </c>
      <c r="M170" s="15" t="s">
        <v>30</v>
      </c>
      <c r="N170" s="15" t="s">
        <v>31</v>
      </c>
      <c r="O170" s="16" t="s">
        <v>33</v>
      </c>
    </row>
    <row r="171" spans="2:15" s="9" customFormat="1" ht="75" outlineLevel="2" x14ac:dyDescent="0.25">
      <c r="B171" s="15">
        <v>80141600</v>
      </c>
      <c r="C171" s="15" t="s">
        <v>169</v>
      </c>
      <c r="D171" s="15" t="s">
        <v>156</v>
      </c>
      <c r="E171" s="15" t="s">
        <v>162</v>
      </c>
      <c r="F171" s="15" t="s">
        <v>163</v>
      </c>
      <c r="G171" s="16" t="s">
        <v>220</v>
      </c>
      <c r="H171" s="15" t="s">
        <v>28</v>
      </c>
      <c r="I171" s="15">
        <v>5</v>
      </c>
      <c r="J171" s="15" t="s">
        <v>29</v>
      </c>
      <c r="K171" s="17">
        <v>25014000</v>
      </c>
      <c r="L171" s="17">
        <f t="shared" si="5"/>
        <v>25014000</v>
      </c>
      <c r="M171" s="15" t="s">
        <v>30</v>
      </c>
      <c r="N171" s="15" t="s">
        <v>31</v>
      </c>
      <c r="O171" s="16" t="s">
        <v>33</v>
      </c>
    </row>
    <row r="172" spans="2:15" s="9" customFormat="1" ht="75" outlineLevel="2" x14ac:dyDescent="0.25">
      <c r="B172" s="15">
        <v>82131600</v>
      </c>
      <c r="C172" s="15" t="s">
        <v>169</v>
      </c>
      <c r="D172" s="15" t="s">
        <v>156</v>
      </c>
      <c r="E172" s="15" t="s">
        <v>162</v>
      </c>
      <c r="F172" s="15" t="s">
        <v>163</v>
      </c>
      <c r="G172" s="16" t="s">
        <v>239</v>
      </c>
      <c r="H172" s="15" t="s">
        <v>28</v>
      </c>
      <c r="I172" s="15">
        <v>7</v>
      </c>
      <c r="J172" s="15" t="s">
        <v>29</v>
      </c>
      <c r="K172" s="17">
        <v>348943000</v>
      </c>
      <c r="L172" s="17">
        <f t="shared" si="5"/>
        <v>348943000</v>
      </c>
      <c r="M172" s="15" t="s">
        <v>30</v>
      </c>
      <c r="N172" s="15" t="s">
        <v>31</v>
      </c>
      <c r="O172" s="16" t="s">
        <v>33</v>
      </c>
    </row>
    <row r="173" spans="2:15" s="9" customFormat="1" ht="75" outlineLevel="2" x14ac:dyDescent="0.25">
      <c r="B173" s="15">
        <v>80141600</v>
      </c>
      <c r="C173" s="15" t="s">
        <v>169</v>
      </c>
      <c r="D173" s="15" t="s">
        <v>156</v>
      </c>
      <c r="E173" s="15" t="s">
        <v>162</v>
      </c>
      <c r="F173" s="15" t="s">
        <v>163</v>
      </c>
      <c r="G173" s="16" t="s">
        <v>240</v>
      </c>
      <c r="H173" s="15" t="s">
        <v>28</v>
      </c>
      <c r="I173" s="15">
        <v>7</v>
      </c>
      <c r="J173" s="15" t="s">
        <v>29</v>
      </c>
      <c r="K173" s="17">
        <v>46982000</v>
      </c>
      <c r="L173" s="17">
        <f t="shared" si="5"/>
        <v>46982000</v>
      </c>
      <c r="M173" s="15" t="s">
        <v>30</v>
      </c>
      <c r="N173" s="15" t="s">
        <v>31</v>
      </c>
      <c r="O173" s="16" t="s">
        <v>33</v>
      </c>
    </row>
    <row r="174" spans="2:15" s="9" customFormat="1" ht="75" outlineLevel="2" x14ac:dyDescent="0.25">
      <c r="B174" s="15">
        <v>80141600</v>
      </c>
      <c r="C174" s="15" t="s">
        <v>169</v>
      </c>
      <c r="D174" s="15" t="s">
        <v>156</v>
      </c>
      <c r="E174" s="15" t="s">
        <v>162</v>
      </c>
      <c r="F174" s="15" t="s">
        <v>163</v>
      </c>
      <c r="G174" s="16" t="s">
        <v>238</v>
      </c>
      <c r="H174" s="15" t="s">
        <v>28</v>
      </c>
      <c r="I174" s="15">
        <v>7</v>
      </c>
      <c r="J174" s="15" t="s">
        <v>29</v>
      </c>
      <c r="K174" s="17">
        <v>45650000</v>
      </c>
      <c r="L174" s="17">
        <f t="shared" si="5"/>
        <v>45650000</v>
      </c>
      <c r="M174" s="15" t="s">
        <v>30</v>
      </c>
      <c r="N174" s="15" t="s">
        <v>31</v>
      </c>
      <c r="O174" s="16" t="s">
        <v>33</v>
      </c>
    </row>
    <row r="175" spans="2:15" s="9" customFormat="1" ht="75" outlineLevel="2" x14ac:dyDescent="0.25">
      <c r="B175" s="15">
        <v>82101600</v>
      </c>
      <c r="C175" s="15" t="s">
        <v>169</v>
      </c>
      <c r="D175" s="15" t="s">
        <v>156</v>
      </c>
      <c r="E175" s="15" t="s">
        <v>162</v>
      </c>
      <c r="F175" s="15" t="s">
        <v>163</v>
      </c>
      <c r="G175" s="16" t="s">
        <v>241</v>
      </c>
      <c r="H175" s="15" t="s">
        <v>28</v>
      </c>
      <c r="I175" s="15">
        <v>7</v>
      </c>
      <c r="J175" s="15" t="s">
        <v>29</v>
      </c>
      <c r="K175" s="17">
        <v>122027000</v>
      </c>
      <c r="L175" s="17">
        <f t="shared" si="5"/>
        <v>122027000</v>
      </c>
      <c r="M175" s="15" t="s">
        <v>30</v>
      </c>
      <c r="N175" s="15" t="s">
        <v>31</v>
      </c>
      <c r="O175" s="16" t="s">
        <v>33</v>
      </c>
    </row>
    <row r="176" spans="2:15" s="9" customFormat="1" ht="75" outlineLevel="2" x14ac:dyDescent="0.25">
      <c r="B176" s="15">
        <v>80000000</v>
      </c>
      <c r="C176" s="15" t="s">
        <v>169</v>
      </c>
      <c r="D176" s="15" t="s">
        <v>156</v>
      </c>
      <c r="E176" s="15" t="s">
        <v>162</v>
      </c>
      <c r="F176" s="15" t="s">
        <v>163</v>
      </c>
      <c r="G176" s="16" t="s">
        <v>197</v>
      </c>
      <c r="H176" s="15" t="s">
        <v>28</v>
      </c>
      <c r="I176" s="15">
        <v>7</v>
      </c>
      <c r="J176" s="15" t="s">
        <v>29</v>
      </c>
      <c r="K176" s="17">
        <v>25040000</v>
      </c>
      <c r="L176" s="17">
        <f t="shared" si="5"/>
        <v>25040000</v>
      </c>
      <c r="M176" s="15" t="s">
        <v>30</v>
      </c>
      <c r="N176" s="15" t="s">
        <v>31</v>
      </c>
      <c r="O176" s="16" t="s">
        <v>33</v>
      </c>
    </row>
    <row r="177" spans="2:16" s="9" customFormat="1" ht="75" outlineLevel="2" x14ac:dyDescent="0.25">
      <c r="B177" s="15">
        <v>83111600</v>
      </c>
      <c r="C177" s="15" t="s">
        <v>169</v>
      </c>
      <c r="D177" s="15" t="s">
        <v>156</v>
      </c>
      <c r="E177" s="15" t="s">
        <v>162</v>
      </c>
      <c r="F177" s="15" t="s">
        <v>163</v>
      </c>
      <c r="G177" s="16" t="s">
        <v>219</v>
      </c>
      <c r="H177" s="15" t="s">
        <v>28</v>
      </c>
      <c r="I177" s="15">
        <v>7</v>
      </c>
      <c r="J177" s="15" t="s">
        <v>29</v>
      </c>
      <c r="K177" s="17">
        <v>10005000</v>
      </c>
      <c r="L177" s="17">
        <f t="shared" si="5"/>
        <v>10005000</v>
      </c>
      <c r="M177" s="15" t="s">
        <v>30</v>
      </c>
      <c r="N177" s="15" t="s">
        <v>31</v>
      </c>
      <c r="O177" s="16" t="s">
        <v>33</v>
      </c>
    </row>
    <row r="178" spans="2:16" s="9" customFormat="1" ht="75" outlineLevel="2" x14ac:dyDescent="0.25">
      <c r="B178" s="15">
        <v>78102200</v>
      </c>
      <c r="C178" s="15" t="s">
        <v>169</v>
      </c>
      <c r="D178" s="15" t="s">
        <v>156</v>
      </c>
      <c r="E178" s="15" t="s">
        <v>162</v>
      </c>
      <c r="F178" s="15" t="s">
        <v>163</v>
      </c>
      <c r="G178" s="16" t="s">
        <v>217</v>
      </c>
      <c r="H178" s="15" t="s">
        <v>28</v>
      </c>
      <c r="I178" s="15">
        <v>7</v>
      </c>
      <c r="J178" s="15" t="s">
        <v>29</v>
      </c>
      <c r="K178" s="17">
        <v>30267000</v>
      </c>
      <c r="L178" s="17">
        <f t="shared" si="5"/>
        <v>30267000</v>
      </c>
      <c r="M178" s="15" t="s">
        <v>30</v>
      </c>
      <c r="N178" s="15" t="s">
        <v>31</v>
      </c>
      <c r="O178" s="16" t="s">
        <v>33</v>
      </c>
    </row>
    <row r="179" spans="2:16" s="29" customFormat="1" ht="75" outlineLevel="2" x14ac:dyDescent="0.25">
      <c r="B179" s="30">
        <v>90120000</v>
      </c>
      <c r="C179" s="30" t="s">
        <v>169</v>
      </c>
      <c r="D179" s="30" t="s">
        <v>156</v>
      </c>
      <c r="E179" s="30" t="s">
        <v>162</v>
      </c>
      <c r="F179" s="30" t="s">
        <v>163</v>
      </c>
      <c r="G179" s="31" t="s">
        <v>218</v>
      </c>
      <c r="H179" s="30" t="s">
        <v>28</v>
      </c>
      <c r="I179" s="30">
        <v>7</v>
      </c>
      <c r="J179" s="15" t="s">
        <v>29</v>
      </c>
      <c r="K179" s="32">
        <v>522277000</v>
      </c>
      <c r="L179" s="32">
        <f t="shared" si="5"/>
        <v>522277000</v>
      </c>
      <c r="M179" s="30" t="s">
        <v>30</v>
      </c>
      <c r="N179" s="30" t="s">
        <v>31</v>
      </c>
      <c r="O179" s="31" t="s">
        <v>33</v>
      </c>
      <c r="P179" s="33"/>
    </row>
    <row r="180" spans="2:16" s="9" customFormat="1" ht="75" outlineLevel="2" x14ac:dyDescent="0.25">
      <c r="B180" s="15">
        <v>82141500</v>
      </c>
      <c r="C180" s="15" t="s">
        <v>169</v>
      </c>
      <c r="D180" s="15" t="s">
        <v>156</v>
      </c>
      <c r="E180" s="15" t="s">
        <v>162</v>
      </c>
      <c r="F180" s="15" t="s">
        <v>163</v>
      </c>
      <c r="G180" s="16" t="s">
        <v>216</v>
      </c>
      <c r="H180" s="15" t="s">
        <v>28</v>
      </c>
      <c r="I180" s="15">
        <v>7</v>
      </c>
      <c r="J180" s="15" t="s">
        <v>29</v>
      </c>
      <c r="K180" s="17">
        <v>135376000</v>
      </c>
      <c r="L180" s="17">
        <f t="shared" si="5"/>
        <v>135376000</v>
      </c>
      <c r="M180" s="15" t="s">
        <v>30</v>
      </c>
      <c r="N180" s="15" t="s">
        <v>31</v>
      </c>
      <c r="O180" s="16" t="s">
        <v>33</v>
      </c>
    </row>
    <row r="181" spans="2:16" s="9" customFormat="1" ht="75" outlineLevel="2" x14ac:dyDescent="0.25">
      <c r="B181" s="15">
        <v>77101505</v>
      </c>
      <c r="C181" s="15" t="s">
        <v>169</v>
      </c>
      <c r="D181" s="15" t="s">
        <v>156</v>
      </c>
      <c r="E181" s="15" t="s">
        <v>162</v>
      </c>
      <c r="F181" s="15" t="s">
        <v>163</v>
      </c>
      <c r="G181" s="16" t="s">
        <v>215</v>
      </c>
      <c r="H181" s="15" t="s">
        <v>28</v>
      </c>
      <c r="I181" s="15">
        <v>7</v>
      </c>
      <c r="J181" s="15" t="s">
        <v>29</v>
      </c>
      <c r="K181" s="17">
        <v>170000</v>
      </c>
      <c r="L181" s="17">
        <f t="shared" si="5"/>
        <v>170000</v>
      </c>
      <c r="M181" s="15" t="s">
        <v>30</v>
      </c>
      <c r="N181" s="15" t="s">
        <v>31</v>
      </c>
      <c r="O181" s="16" t="s">
        <v>33</v>
      </c>
    </row>
    <row r="182" spans="2:16" s="9" customFormat="1" ht="75" outlineLevel="2" x14ac:dyDescent="0.25">
      <c r="B182" s="15">
        <v>82141500</v>
      </c>
      <c r="C182" s="15" t="s">
        <v>169</v>
      </c>
      <c r="D182" s="15" t="s">
        <v>156</v>
      </c>
      <c r="E182" s="15" t="s">
        <v>162</v>
      </c>
      <c r="F182" s="15" t="s">
        <v>163</v>
      </c>
      <c r="G182" s="16" t="s">
        <v>214</v>
      </c>
      <c r="H182" s="15" t="s">
        <v>28</v>
      </c>
      <c r="I182" s="15">
        <v>7</v>
      </c>
      <c r="J182" s="15" t="s">
        <v>29</v>
      </c>
      <c r="K182" s="17">
        <v>26188000</v>
      </c>
      <c r="L182" s="17">
        <f t="shared" si="5"/>
        <v>26188000</v>
      </c>
      <c r="M182" s="15" t="s">
        <v>30</v>
      </c>
      <c r="N182" s="15" t="s">
        <v>31</v>
      </c>
      <c r="O182" s="16" t="s">
        <v>33</v>
      </c>
    </row>
    <row r="183" spans="2:16" s="9" customFormat="1" ht="75" outlineLevel="2" x14ac:dyDescent="0.25">
      <c r="B183" s="15">
        <v>86101700</v>
      </c>
      <c r="C183" s="15" t="s">
        <v>169</v>
      </c>
      <c r="D183" s="15" t="s">
        <v>156</v>
      </c>
      <c r="E183" s="15" t="s">
        <v>162</v>
      </c>
      <c r="F183" s="15" t="s">
        <v>163</v>
      </c>
      <c r="G183" s="16" t="s">
        <v>213</v>
      </c>
      <c r="H183" s="15" t="s">
        <v>28</v>
      </c>
      <c r="I183" s="15">
        <v>7</v>
      </c>
      <c r="J183" s="15" t="s">
        <v>29</v>
      </c>
      <c r="K183" s="17">
        <v>259844000</v>
      </c>
      <c r="L183" s="17">
        <f t="shared" si="5"/>
        <v>259844000</v>
      </c>
      <c r="M183" s="15" t="s">
        <v>30</v>
      </c>
      <c r="N183" s="15" t="s">
        <v>31</v>
      </c>
      <c r="O183" s="16" t="s">
        <v>33</v>
      </c>
    </row>
    <row r="184" spans="2:16" s="9" customFormat="1" ht="75" outlineLevel="2" x14ac:dyDescent="0.25">
      <c r="B184" s="15">
        <v>43231500</v>
      </c>
      <c r="C184" s="15" t="s">
        <v>169</v>
      </c>
      <c r="D184" s="15" t="s">
        <v>156</v>
      </c>
      <c r="E184" s="15" t="s">
        <v>162</v>
      </c>
      <c r="F184" s="15" t="s">
        <v>163</v>
      </c>
      <c r="G184" s="16" t="s">
        <v>212</v>
      </c>
      <c r="H184" s="15" t="s">
        <v>28</v>
      </c>
      <c r="I184" s="15">
        <v>7</v>
      </c>
      <c r="J184" s="15" t="s">
        <v>29</v>
      </c>
      <c r="K184" s="17">
        <v>12507000</v>
      </c>
      <c r="L184" s="17">
        <f t="shared" si="5"/>
        <v>12507000</v>
      </c>
      <c r="M184" s="15" t="s">
        <v>30</v>
      </c>
      <c r="N184" s="15" t="s">
        <v>31</v>
      </c>
      <c r="O184" s="16" t="s">
        <v>33</v>
      </c>
    </row>
    <row r="185" spans="2:16" s="9" customFormat="1" ht="75" outlineLevel="2" x14ac:dyDescent="0.25">
      <c r="B185" s="15" t="s">
        <v>92</v>
      </c>
      <c r="C185" s="15" t="s">
        <v>169</v>
      </c>
      <c r="D185" s="15" t="s">
        <v>156</v>
      </c>
      <c r="E185" s="15" t="s">
        <v>162</v>
      </c>
      <c r="F185" s="15" t="s">
        <v>163</v>
      </c>
      <c r="G185" s="16" t="s">
        <v>211</v>
      </c>
      <c r="H185" s="15" t="s">
        <v>28</v>
      </c>
      <c r="I185" s="15">
        <v>7</v>
      </c>
      <c r="J185" s="15" t="s">
        <v>29</v>
      </c>
      <c r="K185" s="17">
        <v>108838000</v>
      </c>
      <c r="L185" s="17">
        <f t="shared" si="5"/>
        <v>108838000</v>
      </c>
      <c r="M185" s="15" t="s">
        <v>30</v>
      </c>
      <c r="N185" s="15" t="s">
        <v>31</v>
      </c>
      <c r="O185" s="16" t="s">
        <v>33</v>
      </c>
    </row>
    <row r="186" spans="2:16" s="9" customFormat="1" ht="75.75" outlineLevel="2" thickBot="1" x14ac:dyDescent="0.3">
      <c r="B186" s="15" t="s">
        <v>96</v>
      </c>
      <c r="C186" s="15" t="s">
        <v>169</v>
      </c>
      <c r="D186" s="15" t="s">
        <v>156</v>
      </c>
      <c r="E186" s="15" t="s">
        <v>162</v>
      </c>
      <c r="F186" s="15" t="s">
        <v>163</v>
      </c>
      <c r="G186" s="16" t="s">
        <v>210</v>
      </c>
      <c r="H186" s="15" t="s">
        <v>28</v>
      </c>
      <c r="I186" s="15">
        <v>7</v>
      </c>
      <c r="J186" s="15" t="s">
        <v>29</v>
      </c>
      <c r="K186" s="17">
        <v>306001000</v>
      </c>
      <c r="L186" s="17">
        <f t="shared" si="5"/>
        <v>306001000</v>
      </c>
      <c r="M186" s="15" t="s">
        <v>30</v>
      </c>
      <c r="N186" s="15" t="s">
        <v>31</v>
      </c>
      <c r="O186" s="16" t="s">
        <v>33</v>
      </c>
    </row>
    <row r="187" spans="2:16" s="9" customFormat="1" ht="15.75" outlineLevel="1" thickBot="1" x14ac:dyDescent="0.3">
      <c r="B187" s="23"/>
      <c r="C187" s="23" t="s">
        <v>189</v>
      </c>
      <c r="D187" s="23"/>
      <c r="E187" s="24"/>
      <c r="F187" s="24"/>
      <c r="G187" s="23"/>
      <c r="H187" s="23"/>
      <c r="I187" s="23"/>
      <c r="J187" s="23"/>
      <c r="K187" s="23">
        <f>SUM(K153:K186)</f>
        <v>3773739000</v>
      </c>
      <c r="L187" s="23">
        <f>SUM(L153:L186)</f>
        <v>3773739000</v>
      </c>
      <c r="M187" s="23"/>
      <c r="N187" s="23"/>
      <c r="O187" s="23"/>
    </row>
    <row r="188" spans="2:16" s="9" customFormat="1" ht="75" outlineLevel="2" x14ac:dyDescent="0.25">
      <c r="B188" s="15">
        <v>86100000</v>
      </c>
      <c r="C188" s="15" t="s">
        <v>169</v>
      </c>
      <c r="D188" s="15" t="s">
        <v>156</v>
      </c>
      <c r="E188" s="15" t="s">
        <v>165</v>
      </c>
      <c r="F188" s="15" t="s">
        <v>166</v>
      </c>
      <c r="G188" s="16" t="s">
        <v>194</v>
      </c>
      <c r="H188" s="15" t="s">
        <v>28</v>
      </c>
      <c r="I188" s="15">
        <v>7</v>
      </c>
      <c r="J188" s="15" t="s">
        <v>29</v>
      </c>
      <c r="K188" s="17">
        <v>6892000</v>
      </c>
      <c r="L188" s="17">
        <f t="shared" si="5"/>
        <v>6892000</v>
      </c>
      <c r="M188" s="15" t="s">
        <v>30</v>
      </c>
      <c r="N188" s="15" t="s">
        <v>31</v>
      </c>
      <c r="O188" s="16" t="s">
        <v>33</v>
      </c>
    </row>
    <row r="189" spans="2:16" s="9" customFormat="1" ht="75" outlineLevel="2" x14ac:dyDescent="0.25">
      <c r="B189" s="15">
        <v>78111800</v>
      </c>
      <c r="C189" s="15" t="s">
        <v>169</v>
      </c>
      <c r="D189" s="15" t="s">
        <v>156</v>
      </c>
      <c r="E189" s="15" t="s">
        <v>165</v>
      </c>
      <c r="F189" s="15" t="s">
        <v>166</v>
      </c>
      <c r="G189" s="16" t="s">
        <v>195</v>
      </c>
      <c r="H189" s="15" t="s">
        <v>28</v>
      </c>
      <c r="I189" s="15">
        <v>4</v>
      </c>
      <c r="J189" s="15" t="s">
        <v>29</v>
      </c>
      <c r="K189" s="17">
        <v>11900000</v>
      </c>
      <c r="L189" s="17">
        <f t="shared" si="5"/>
        <v>11900000</v>
      </c>
      <c r="M189" s="15" t="s">
        <v>30</v>
      </c>
      <c r="N189" s="15" t="s">
        <v>31</v>
      </c>
      <c r="O189" s="16" t="s">
        <v>33</v>
      </c>
    </row>
    <row r="190" spans="2:16" s="29" customFormat="1" ht="75" outlineLevel="2" x14ac:dyDescent="0.25">
      <c r="B190" s="30"/>
      <c r="C190" s="30" t="s">
        <v>169</v>
      </c>
      <c r="D190" s="30" t="s">
        <v>156</v>
      </c>
      <c r="E190" s="30" t="s">
        <v>165</v>
      </c>
      <c r="F190" s="30" t="s">
        <v>166</v>
      </c>
      <c r="G190" s="31" t="s">
        <v>201</v>
      </c>
      <c r="H190" s="30" t="s">
        <v>28</v>
      </c>
      <c r="I190" s="30">
        <v>7</v>
      </c>
      <c r="J190" s="15" t="s">
        <v>29</v>
      </c>
      <c r="K190" s="32">
        <v>259485000</v>
      </c>
      <c r="L190" s="32">
        <f t="shared" si="5"/>
        <v>259485000</v>
      </c>
      <c r="M190" s="30" t="s">
        <v>30</v>
      </c>
      <c r="N190" s="30" t="s">
        <v>31</v>
      </c>
      <c r="O190" s="31" t="s">
        <v>33</v>
      </c>
    </row>
    <row r="191" spans="2:16" s="29" customFormat="1" ht="75" outlineLevel="2" x14ac:dyDescent="0.25">
      <c r="B191" s="15">
        <v>80000000</v>
      </c>
      <c r="C191" s="30" t="s">
        <v>169</v>
      </c>
      <c r="D191" s="30" t="s">
        <v>156</v>
      </c>
      <c r="E191" s="30" t="s">
        <v>165</v>
      </c>
      <c r="F191" s="30" t="s">
        <v>166</v>
      </c>
      <c r="G191" s="31" t="s">
        <v>202</v>
      </c>
      <c r="H191" s="30" t="s">
        <v>45</v>
      </c>
      <c r="I191" s="30">
        <v>2</v>
      </c>
      <c r="J191" s="15" t="s">
        <v>29</v>
      </c>
      <c r="K191" s="32">
        <v>55930000</v>
      </c>
      <c r="L191" s="32">
        <f t="shared" ref="L191" si="6">+K191</f>
        <v>55930000</v>
      </c>
      <c r="M191" s="30" t="s">
        <v>30</v>
      </c>
      <c r="N191" s="30" t="s">
        <v>31</v>
      </c>
      <c r="O191" s="31" t="s">
        <v>33</v>
      </c>
    </row>
    <row r="192" spans="2:16" s="29" customFormat="1" ht="75" outlineLevel="2" x14ac:dyDescent="0.25">
      <c r="B192" s="15">
        <v>80000000</v>
      </c>
      <c r="C192" s="30" t="s">
        <v>169</v>
      </c>
      <c r="D192" s="30" t="s">
        <v>156</v>
      </c>
      <c r="E192" s="30" t="s">
        <v>165</v>
      </c>
      <c r="F192" s="30" t="s">
        <v>166</v>
      </c>
      <c r="G192" s="31" t="s">
        <v>203</v>
      </c>
      <c r="H192" s="30" t="s">
        <v>58</v>
      </c>
      <c r="I192" s="30">
        <v>2</v>
      </c>
      <c r="J192" s="15" t="s">
        <v>29</v>
      </c>
      <c r="K192" s="32">
        <v>46410000</v>
      </c>
      <c r="L192" s="32">
        <f t="shared" ref="L192:L199" si="7">+K192</f>
        <v>46410000</v>
      </c>
      <c r="M192" s="30" t="s">
        <v>30</v>
      </c>
      <c r="N192" s="30" t="s">
        <v>31</v>
      </c>
      <c r="O192" s="31" t="s">
        <v>33</v>
      </c>
    </row>
    <row r="193" spans="2:15" s="29" customFormat="1" ht="75" outlineLevel="2" x14ac:dyDescent="0.25">
      <c r="B193" s="15">
        <v>80000000</v>
      </c>
      <c r="C193" s="30" t="s">
        <v>169</v>
      </c>
      <c r="D193" s="30" t="s">
        <v>156</v>
      </c>
      <c r="E193" s="30" t="s">
        <v>165</v>
      </c>
      <c r="F193" s="30" t="s">
        <v>166</v>
      </c>
      <c r="G193" s="31" t="s">
        <v>204</v>
      </c>
      <c r="H193" s="30" t="s">
        <v>28</v>
      </c>
      <c r="I193" s="30">
        <v>7</v>
      </c>
      <c r="J193" s="15" t="s">
        <v>29</v>
      </c>
      <c r="K193" s="32">
        <v>4752860000</v>
      </c>
      <c r="L193" s="32">
        <f t="shared" si="7"/>
        <v>4752860000</v>
      </c>
      <c r="M193" s="30" t="s">
        <v>30</v>
      </c>
      <c r="N193" s="30" t="s">
        <v>31</v>
      </c>
      <c r="O193" s="31" t="s">
        <v>33</v>
      </c>
    </row>
    <row r="194" spans="2:15" s="29" customFormat="1" ht="75" outlineLevel="2" x14ac:dyDescent="0.25">
      <c r="B194" s="15">
        <v>80000000</v>
      </c>
      <c r="C194" s="30" t="s">
        <v>169</v>
      </c>
      <c r="D194" s="30" t="s">
        <v>156</v>
      </c>
      <c r="E194" s="30" t="s">
        <v>165</v>
      </c>
      <c r="F194" s="30" t="s">
        <v>166</v>
      </c>
      <c r="G194" s="31" t="s">
        <v>206</v>
      </c>
      <c r="H194" s="30" t="s">
        <v>28</v>
      </c>
      <c r="I194" s="30">
        <v>4</v>
      </c>
      <c r="J194" s="15" t="s">
        <v>29</v>
      </c>
      <c r="K194" s="32">
        <v>222530000</v>
      </c>
      <c r="L194" s="32">
        <f t="shared" si="7"/>
        <v>222530000</v>
      </c>
      <c r="M194" s="30" t="s">
        <v>30</v>
      </c>
      <c r="N194" s="30" t="s">
        <v>31</v>
      </c>
      <c r="O194" s="31" t="s">
        <v>33</v>
      </c>
    </row>
    <row r="195" spans="2:15" s="29" customFormat="1" ht="75" outlineLevel="2" x14ac:dyDescent="0.25">
      <c r="B195" s="15">
        <v>80000000</v>
      </c>
      <c r="C195" s="30" t="s">
        <v>169</v>
      </c>
      <c r="D195" s="30" t="s">
        <v>156</v>
      </c>
      <c r="E195" s="30" t="s">
        <v>165</v>
      </c>
      <c r="F195" s="30" t="s">
        <v>166</v>
      </c>
      <c r="G195" s="31" t="s">
        <v>205</v>
      </c>
      <c r="H195" s="30" t="s">
        <v>28</v>
      </c>
      <c r="I195" s="30">
        <v>4</v>
      </c>
      <c r="J195" s="15" t="s">
        <v>29</v>
      </c>
      <c r="K195" s="32">
        <v>33320000</v>
      </c>
      <c r="L195" s="32">
        <f t="shared" si="7"/>
        <v>33320000</v>
      </c>
      <c r="M195" s="30" t="s">
        <v>30</v>
      </c>
      <c r="N195" s="30" t="s">
        <v>31</v>
      </c>
      <c r="O195" s="31" t="s">
        <v>33</v>
      </c>
    </row>
    <row r="196" spans="2:15" s="29" customFormat="1" ht="75" outlineLevel="2" x14ac:dyDescent="0.25">
      <c r="B196" s="15">
        <v>80000000</v>
      </c>
      <c r="C196" s="30" t="s">
        <v>169</v>
      </c>
      <c r="D196" s="30" t="s">
        <v>156</v>
      </c>
      <c r="E196" s="30" t="s">
        <v>165</v>
      </c>
      <c r="F196" s="30" t="s">
        <v>166</v>
      </c>
      <c r="G196" s="31" t="s">
        <v>207</v>
      </c>
      <c r="H196" s="30" t="s">
        <v>45</v>
      </c>
      <c r="I196" s="30">
        <v>3</v>
      </c>
      <c r="J196" s="15" t="s">
        <v>29</v>
      </c>
      <c r="K196" s="32">
        <v>315350000</v>
      </c>
      <c r="L196" s="32">
        <f t="shared" si="7"/>
        <v>315350000</v>
      </c>
      <c r="M196" s="30" t="s">
        <v>30</v>
      </c>
      <c r="N196" s="30" t="s">
        <v>31</v>
      </c>
      <c r="O196" s="31" t="s">
        <v>33</v>
      </c>
    </row>
    <row r="197" spans="2:15" s="29" customFormat="1" ht="75" outlineLevel="2" x14ac:dyDescent="0.25">
      <c r="B197" s="15">
        <v>80000000</v>
      </c>
      <c r="C197" s="30" t="s">
        <v>169</v>
      </c>
      <c r="D197" s="30" t="s">
        <v>156</v>
      </c>
      <c r="E197" s="30" t="s">
        <v>165</v>
      </c>
      <c r="F197" s="30" t="s">
        <v>166</v>
      </c>
      <c r="G197" s="31" t="s">
        <v>208</v>
      </c>
      <c r="H197" s="30" t="s">
        <v>45</v>
      </c>
      <c r="I197" s="30">
        <v>2</v>
      </c>
      <c r="J197" s="15" t="s">
        <v>29</v>
      </c>
      <c r="K197" s="32">
        <v>220150000</v>
      </c>
      <c r="L197" s="32">
        <f t="shared" si="7"/>
        <v>220150000</v>
      </c>
      <c r="M197" s="30" t="s">
        <v>30</v>
      </c>
      <c r="N197" s="30" t="s">
        <v>31</v>
      </c>
      <c r="O197" s="31" t="s">
        <v>33</v>
      </c>
    </row>
    <row r="198" spans="2:15" s="29" customFormat="1" ht="75" outlineLevel="2" x14ac:dyDescent="0.25">
      <c r="B198" s="15">
        <v>80000000</v>
      </c>
      <c r="C198" s="30" t="s">
        <v>169</v>
      </c>
      <c r="D198" s="30" t="s">
        <v>156</v>
      </c>
      <c r="E198" s="30" t="s">
        <v>165</v>
      </c>
      <c r="F198" s="30" t="s">
        <v>166</v>
      </c>
      <c r="G198" s="31" t="s">
        <v>209</v>
      </c>
      <c r="H198" s="30" t="s">
        <v>28</v>
      </c>
      <c r="I198" s="30">
        <v>3</v>
      </c>
      <c r="J198" s="15" t="s">
        <v>29</v>
      </c>
      <c r="K198" s="32">
        <v>272677000</v>
      </c>
      <c r="L198" s="32">
        <f t="shared" si="7"/>
        <v>272677000</v>
      </c>
      <c r="M198" s="30" t="s">
        <v>30</v>
      </c>
      <c r="N198" s="30" t="s">
        <v>31</v>
      </c>
      <c r="O198" s="31" t="s">
        <v>33</v>
      </c>
    </row>
    <row r="199" spans="2:15" s="29" customFormat="1" ht="75" outlineLevel="2" x14ac:dyDescent="0.25">
      <c r="B199" s="15">
        <v>80000000</v>
      </c>
      <c r="C199" s="30" t="s">
        <v>169</v>
      </c>
      <c r="D199" s="30" t="s">
        <v>156</v>
      </c>
      <c r="E199" s="30" t="s">
        <v>165</v>
      </c>
      <c r="F199" s="30" t="s">
        <v>166</v>
      </c>
      <c r="G199" s="31" t="s">
        <v>257</v>
      </c>
      <c r="H199" s="30" t="s">
        <v>45</v>
      </c>
      <c r="I199" s="30">
        <v>1</v>
      </c>
      <c r="J199" s="15" t="s">
        <v>29</v>
      </c>
      <c r="K199" s="32">
        <v>401030000</v>
      </c>
      <c r="L199" s="32">
        <f t="shared" si="7"/>
        <v>401030000</v>
      </c>
      <c r="M199" s="30" t="s">
        <v>30</v>
      </c>
      <c r="N199" s="30" t="s">
        <v>31</v>
      </c>
      <c r="O199" s="31" t="s">
        <v>33</v>
      </c>
    </row>
    <row r="200" spans="2:15" s="9" customFormat="1" ht="75" outlineLevel="2" x14ac:dyDescent="0.25">
      <c r="B200" s="15">
        <v>80000000</v>
      </c>
      <c r="C200" s="15" t="s">
        <v>169</v>
      </c>
      <c r="D200" s="15" t="s">
        <v>156</v>
      </c>
      <c r="E200" s="15" t="s">
        <v>165</v>
      </c>
      <c r="F200" s="15" t="s">
        <v>166</v>
      </c>
      <c r="G200" s="16" t="s">
        <v>197</v>
      </c>
      <c r="H200" s="15" t="s">
        <v>28</v>
      </c>
      <c r="I200" s="15">
        <v>7</v>
      </c>
      <c r="J200" s="15" t="s">
        <v>29</v>
      </c>
      <c r="K200" s="17">
        <v>13785000</v>
      </c>
      <c r="L200" s="17">
        <f t="shared" si="5"/>
        <v>13785000</v>
      </c>
      <c r="M200" s="15" t="s">
        <v>30</v>
      </c>
      <c r="N200" s="15" t="s">
        <v>31</v>
      </c>
      <c r="O200" s="16" t="s">
        <v>33</v>
      </c>
    </row>
    <row r="201" spans="2:15" s="9" customFormat="1" ht="75" outlineLevel="2" x14ac:dyDescent="0.25">
      <c r="B201" s="15">
        <v>83111600</v>
      </c>
      <c r="C201" s="15" t="s">
        <v>169</v>
      </c>
      <c r="D201" s="15" t="s">
        <v>156</v>
      </c>
      <c r="E201" s="15" t="s">
        <v>165</v>
      </c>
      <c r="F201" s="15" t="s">
        <v>166</v>
      </c>
      <c r="G201" s="16" t="s">
        <v>198</v>
      </c>
      <c r="H201" s="15" t="s">
        <v>28</v>
      </c>
      <c r="I201" s="15">
        <v>7</v>
      </c>
      <c r="J201" s="15" t="s">
        <v>29</v>
      </c>
      <c r="K201" s="17">
        <v>1319000</v>
      </c>
      <c r="L201" s="17">
        <f t="shared" si="5"/>
        <v>1319000</v>
      </c>
      <c r="M201" s="15" t="s">
        <v>30</v>
      </c>
      <c r="N201" s="15" t="s">
        <v>31</v>
      </c>
      <c r="O201" s="16" t="s">
        <v>33</v>
      </c>
    </row>
    <row r="202" spans="2:15" s="9" customFormat="1" ht="75" outlineLevel="2" x14ac:dyDescent="0.25">
      <c r="B202" s="15" t="s">
        <v>92</v>
      </c>
      <c r="C202" s="15" t="s">
        <v>169</v>
      </c>
      <c r="D202" s="15" t="s">
        <v>156</v>
      </c>
      <c r="E202" s="15" t="s">
        <v>165</v>
      </c>
      <c r="F202" s="15" t="s">
        <v>166</v>
      </c>
      <c r="G202" s="16" t="s">
        <v>199</v>
      </c>
      <c r="H202" s="15" t="s">
        <v>28</v>
      </c>
      <c r="I202" s="15">
        <v>7</v>
      </c>
      <c r="J202" s="15" t="s">
        <v>29</v>
      </c>
      <c r="K202" s="17">
        <v>38501000</v>
      </c>
      <c r="L202" s="17">
        <f t="shared" si="5"/>
        <v>38501000</v>
      </c>
      <c r="M202" s="15" t="s">
        <v>30</v>
      </c>
      <c r="N202" s="15" t="s">
        <v>31</v>
      </c>
      <c r="O202" s="16" t="s">
        <v>33</v>
      </c>
    </row>
    <row r="203" spans="2:15" s="9" customFormat="1" ht="75.75" outlineLevel="2" thickBot="1" x14ac:dyDescent="0.3">
      <c r="B203" s="15" t="s">
        <v>96</v>
      </c>
      <c r="C203" s="15" t="s">
        <v>169</v>
      </c>
      <c r="D203" s="15" t="s">
        <v>156</v>
      </c>
      <c r="E203" s="15" t="s">
        <v>165</v>
      </c>
      <c r="F203" s="15" t="s">
        <v>166</v>
      </c>
      <c r="G203" s="16" t="s">
        <v>200</v>
      </c>
      <c r="H203" s="15" t="s">
        <v>28</v>
      </c>
      <c r="I203" s="15">
        <v>4</v>
      </c>
      <c r="J203" s="15" t="s">
        <v>29</v>
      </c>
      <c r="K203" s="17">
        <v>107100000</v>
      </c>
      <c r="L203" s="17">
        <f t="shared" si="5"/>
        <v>107100000</v>
      </c>
      <c r="M203" s="15" t="s">
        <v>30</v>
      </c>
      <c r="N203" s="15" t="s">
        <v>31</v>
      </c>
      <c r="O203" s="16" t="s">
        <v>33</v>
      </c>
    </row>
    <row r="204" spans="2:15" s="9" customFormat="1" ht="15.75" outlineLevel="1" thickBot="1" x14ac:dyDescent="0.3">
      <c r="B204" s="23"/>
      <c r="C204" s="23" t="s">
        <v>188</v>
      </c>
      <c r="D204" s="23"/>
      <c r="E204" s="24"/>
      <c r="F204" s="24"/>
      <c r="G204" s="23"/>
      <c r="H204" s="23"/>
      <c r="I204" s="23"/>
      <c r="J204" s="23"/>
      <c r="K204" s="23">
        <f>SUM(K188:K203)</f>
        <v>6759239000</v>
      </c>
      <c r="L204" s="23">
        <f>SUM(L188:L203)</f>
        <v>6759239000</v>
      </c>
      <c r="M204" s="23"/>
      <c r="N204" s="23"/>
      <c r="O204" s="23"/>
    </row>
    <row r="205" spans="2:15" ht="15" customHeight="1" outlineLevel="1" thickBot="1" x14ac:dyDescent="0.3">
      <c r="B205" s="25"/>
      <c r="C205" s="25" t="s">
        <v>191</v>
      </c>
      <c r="D205" s="25"/>
      <c r="E205" s="26"/>
      <c r="F205" s="26"/>
      <c r="G205" s="25"/>
      <c r="H205" s="25"/>
      <c r="I205" s="25"/>
      <c r="J205" s="25"/>
      <c r="K205" s="25">
        <f>+K204+K187+K152+K105+K96+K62</f>
        <v>18794896000</v>
      </c>
      <c r="L205" s="25">
        <f>+L204+L187+L152+L105+L96+L62</f>
        <v>18794896000</v>
      </c>
      <c r="M205" s="25"/>
      <c r="N205" s="25"/>
      <c r="O205" s="25"/>
    </row>
    <row r="206" spans="2:15" ht="15" customHeight="1" thickBot="1" x14ac:dyDescent="0.3">
      <c r="B206" s="27"/>
      <c r="C206" s="27" t="s">
        <v>169</v>
      </c>
      <c r="D206" s="27"/>
      <c r="E206" s="28"/>
      <c r="F206" s="28"/>
      <c r="G206" s="27"/>
      <c r="H206" s="27"/>
      <c r="I206" s="27"/>
      <c r="J206" s="27"/>
      <c r="K206" s="27">
        <f>+K205+K34</f>
        <v>20415968000</v>
      </c>
      <c r="L206" s="27">
        <f>+L205+L34</f>
        <v>20415968000</v>
      </c>
      <c r="M206" s="27"/>
      <c r="N206" s="27"/>
      <c r="O206" s="27"/>
    </row>
    <row r="207" spans="2:15" x14ac:dyDescent="0.25">
      <c r="B207" s="18"/>
      <c r="C207" s="18"/>
      <c r="D207" s="18"/>
      <c r="E207" s="18"/>
      <c r="F207" s="18"/>
      <c r="K207" s="20"/>
    </row>
    <row r="208" spans="2:15" s="20" customFormat="1" x14ac:dyDescent="0.25">
      <c r="B208" s="19"/>
      <c r="C208" s="19"/>
      <c r="D208" s="19"/>
      <c r="E208" s="19"/>
      <c r="F208" s="19"/>
      <c r="G208" s="20" t="s">
        <v>32</v>
      </c>
      <c r="J208" s="21"/>
      <c r="M208" s="21"/>
      <c r="N208" s="21"/>
    </row>
    <row r="209" spans="7:14" s="20" customFormat="1" x14ac:dyDescent="0.25">
      <c r="G209" s="20" t="s">
        <v>59</v>
      </c>
      <c r="J209" s="21"/>
      <c r="M209" s="21"/>
      <c r="N209" s="21"/>
    </row>
    <row r="210" spans="7:14" s="20" customFormat="1" x14ac:dyDescent="0.25">
      <c r="G210" s="20" t="s">
        <v>60</v>
      </c>
      <c r="J210" s="21"/>
      <c r="K210" s="2"/>
      <c r="M210" s="21"/>
      <c r="N210" s="21"/>
    </row>
  </sheetData>
  <autoFilter ref="A17:O206" xr:uid="{4BC7F617-9869-4B93-BD34-96BA52E7D19B}"/>
  <mergeCells count="2">
    <mergeCell ref="J5:L8"/>
    <mergeCell ref="J9:L10"/>
  </mergeCells>
  <dataValidations count="5">
    <dataValidation type="list" allowBlank="1" showInputMessage="1" showErrorMessage="1" sqref="J65724:J65738 JE65724:JE65738 TA65724:TA65738 ACW65724:ACW65738 AMS65724:AMS65738 AWO65724:AWO65738 BGK65724:BGK65738 BQG65724:BQG65738 CAC65724:CAC65738 CJY65724:CJY65738 CTU65724:CTU65738 DDQ65724:DDQ65738 DNM65724:DNM65738 DXI65724:DXI65738 EHE65724:EHE65738 ERA65724:ERA65738 FAW65724:FAW65738 FKS65724:FKS65738 FUO65724:FUO65738 GEK65724:GEK65738 GOG65724:GOG65738 GYC65724:GYC65738 HHY65724:HHY65738 HRU65724:HRU65738 IBQ65724:IBQ65738 ILM65724:ILM65738 IVI65724:IVI65738 JFE65724:JFE65738 JPA65724:JPA65738 JYW65724:JYW65738 KIS65724:KIS65738 KSO65724:KSO65738 LCK65724:LCK65738 LMG65724:LMG65738 LWC65724:LWC65738 MFY65724:MFY65738 MPU65724:MPU65738 MZQ65724:MZQ65738 NJM65724:NJM65738 NTI65724:NTI65738 ODE65724:ODE65738 ONA65724:ONA65738 OWW65724:OWW65738 PGS65724:PGS65738 PQO65724:PQO65738 QAK65724:QAK65738 QKG65724:QKG65738 QUC65724:QUC65738 RDY65724:RDY65738 RNU65724:RNU65738 RXQ65724:RXQ65738 SHM65724:SHM65738 SRI65724:SRI65738 TBE65724:TBE65738 TLA65724:TLA65738 TUW65724:TUW65738 UES65724:UES65738 UOO65724:UOO65738 UYK65724:UYK65738 VIG65724:VIG65738 VSC65724:VSC65738 WBY65724:WBY65738 WLU65724:WLU65738 WVQ65724:WVQ65738 J131260:J131274 JE131260:JE131274 TA131260:TA131274 ACW131260:ACW131274 AMS131260:AMS131274 AWO131260:AWO131274 BGK131260:BGK131274 BQG131260:BQG131274 CAC131260:CAC131274 CJY131260:CJY131274 CTU131260:CTU131274 DDQ131260:DDQ131274 DNM131260:DNM131274 DXI131260:DXI131274 EHE131260:EHE131274 ERA131260:ERA131274 FAW131260:FAW131274 FKS131260:FKS131274 FUO131260:FUO131274 GEK131260:GEK131274 GOG131260:GOG131274 GYC131260:GYC131274 HHY131260:HHY131274 HRU131260:HRU131274 IBQ131260:IBQ131274 ILM131260:ILM131274 IVI131260:IVI131274 JFE131260:JFE131274 JPA131260:JPA131274 JYW131260:JYW131274 KIS131260:KIS131274 KSO131260:KSO131274 LCK131260:LCK131274 LMG131260:LMG131274 LWC131260:LWC131274 MFY131260:MFY131274 MPU131260:MPU131274 MZQ131260:MZQ131274 NJM131260:NJM131274 NTI131260:NTI131274 ODE131260:ODE131274 ONA131260:ONA131274 OWW131260:OWW131274 PGS131260:PGS131274 PQO131260:PQO131274 QAK131260:QAK131274 QKG131260:QKG131274 QUC131260:QUC131274 RDY131260:RDY131274 RNU131260:RNU131274 RXQ131260:RXQ131274 SHM131260:SHM131274 SRI131260:SRI131274 TBE131260:TBE131274 TLA131260:TLA131274 TUW131260:TUW131274 UES131260:UES131274 UOO131260:UOO131274 UYK131260:UYK131274 VIG131260:VIG131274 VSC131260:VSC131274 WBY131260:WBY131274 WLU131260:WLU131274 WVQ131260:WVQ131274 J196796:J196810 JE196796:JE196810 TA196796:TA196810 ACW196796:ACW196810 AMS196796:AMS196810 AWO196796:AWO196810 BGK196796:BGK196810 BQG196796:BQG196810 CAC196796:CAC196810 CJY196796:CJY196810 CTU196796:CTU196810 DDQ196796:DDQ196810 DNM196796:DNM196810 DXI196796:DXI196810 EHE196796:EHE196810 ERA196796:ERA196810 FAW196796:FAW196810 FKS196796:FKS196810 FUO196796:FUO196810 GEK196796:GEK196810 GOG196796:GOG196810 GYC196796:GYC196810 HHY196796:HHY196810 HRU196796:HRU196810 IBQ196796:IBQ196810 ILM196796:ILM196810 IVI196796:IVI196810 JFE196796:JFE196810 JPA196796:JPA196810 JYW196796:JYW196810 KIS196796:KIS196810 KSO196796:KSO196810 LCK196796:LCK196810 LMG196796:LMG196810 LWC196796:LWC196810 MFY196796:MFY196810 MPU196796:MPU196810 MZQ196796:MZQ196810 NJM196796:NJM196810 NTI196796:NTI196810 ODE196796:ODE196810 ONA196796:ONA196810 OWW196796:OWW196810 PGS196796:PGS196810 PQO196796:PQO196810 QAK196796:QAK196810 QKG196796:QKG196810 QUC196796:QUC196810 RDY196796:RDY196810 RNU196796:RNU196810 RXQ196796:RXQ196810 SHM196796:SHM196810 SRI196796:SRI196810 TBE196796:TBE196810 TLA196796:TLA196810 TUW196796:TUW196810 UES196796:UES196810 UOO196796:UOO196810 UYK196796:UYK196810 VIG196796:VIG196810 VSC196796:VSC196810 WBY196796:WBY196810 WLU196796:WLU196810 WVQ196796:WVQ196810 J262332:J262346 JE262332:JE262346 TA262332:TA262346 ACW262332:ACW262346 AMS262332:AMS262346 AWO262332:AWO262346 BGK262332:BGK262346 BQG262332:BQG262346 CAC262332:CAC262346 CJY262332:CJY262346 CTU262332:CTU262346 DDQ262332:DDQ262346 DNM262332:DNM262346 DXI262332:DXI262346 EHE262332:EHE262346 ERA262332:ERA262346 FAW262332:FAW262346 FKS262332:FKS262346 FUO262332:FUO262346 GEK262332:GEK262346 GOG262332:GOG262346 GYC262332:GYC262346 HHY262332:HHY262346 HRU262332:HRU262346 IBQ262332:IBQ262346 ILM262332:ILM262346 IVI262332:IVI262346 JFE262332:JFE262346 JPA262332:JPA262346 JYW262332:JYW262346 KIS262332:KIS262346 KSO262332:KSO262346 LCK262332:LCK262346 LMG262332:LMG262346 LWC262332:LWC262346 MFY262332:MFY262346 MPU262332:MPU262346 MZQ262332:MZQ262346 NJM262332:NJM262346 NTI262332:NTI262346 ODE262332:ODE262346 ONA262332:ONA262346 OWW262332:OWW262346 PGS262332:PGS262346 PQO262332:PQO262346 QAK262332:QAK262346 QKG262332:QKG262346 QUC262332:QUC262346 RDY262332:RDY262346 RNU262332:RNU262346 RXQ262332:RXQ262346 SHM262332:SHM262346 SRI262332:SRI262346 TBE262332:TBE262346 TLA262332:TLA262346 TUW262332:TUW262346 UES262332:UES262346 UOO262332:UOO262346 UYK262332:UYK262346 VIG262332:VIG262346 VSC262332:VSC262346 WBY262332:WBY262346 WLU262332:WLU262346 WVQ262332:WVQ262346 J327868:J327882 JE327868:JE327882 TA327868:TA327882 ACW327868:ACW327882 AMS327868:AMS327882 AWO327868:AWO327882 BGK327868:BGK327882 BQG327868:BQG327882 CAC327868:CAC327882 CJY327868:CJY327882 CTU327868:CTU327882 DDQ327868:DDQ327882 DNM327868:DNM327882 DXI327868:DXI327882 EHE327868:EHE327882 ERA327868:ERA327882 FAW327868:FAW327882 FKS327868:FKS327882 FUO327868:FUO327882 GEK327868:GEK327882 GOG327868:GOG327882 GYC327868:GYC327882 HHY327868:HHY327882 HRU327868:HRU327882 IBQ327868:IBQ327882 ILM327868:ILM327882 IVI327868:IVI327882 JFE327868:JFE327882 JPA327868:JPA327882 JYW327868:JYW327882 KIS327868:KIS327882 KSO327868:KSO327882 LCK327868:LCK327882 LMG327868:LMG327882 LWC327868:LWC327882 MFY327868:MFY327882 MPU327868:MPU327882 MZQ327868:MZQ327882 NJM327868:NJM327882 NTI327868:NTI327882 ODE327868:ODE327882 ONA327868:ONA327882 OWW327868:OWW327882 PGS327868:PGS327882 PQO327868:PQO327882 QAK327868:QAK327882 QKG327868:QKG327882 QUC327868:QUC327882 RDY327868:RDY327882 RNU327868:RNU327882 RXQ327868:RXQ327882 SHM327868:SHM327882 SRI327868:SRI327882 TBE327868:TBE327882 TLA327868:TLA327882 TUW327868:TUW327882 UES327868:UES327882 UOO327868:UOO327882 UYK327868:UYK327882 VIG327868:VIG327882 VSC327868:VSC327882 WBY327868:WBY327882 WLU327868:WLU327882 WVQ327868:WVQ327882 J393404:J393418 JE393404:JE393418 TA393404:TA393418 ACW393404:ACW393418 AMS393404:AMS393418 AWO393404:AWO393418 BGK393404:BGK393418 BQG393404:BQG393418 CAC393404:CAC393418 CJY393404:CJY393418 CTU393404:CTU393418 DDQ393404:DDQ393418 DNM393404:DNM393418 DXI393404:DXI393418 EHE393404:EHE393418 ERA393404:ERA393418 FAW393404:FAW393418 FKS393404:FKS393418 FUO393404:FUO393418 GEK393404:GEK393418 GOG393404:GOG393418 GYC393404:GYC393418 HHY393404:HHY393418 HRU393404:HRU393418 IBQ393404:IBQ393418 ILM393404:ILM393418 IVI393404:IVI393418 JFE393404:JFE393418 JPA393404:JPA393418 JYW393404:JYW393418 KIS393404:KIS393418 KSO393404:KSO393418 LCK393404:LCK393418 LMG393404:LMG393418 LWC393404:LWC393418 MFY393404:MFY393418 MPU393404:MPU393418 MZQ393404:MZQ393418 NJM393404:NJM393418 NTI393404:NTI393418 ODE393404:ODE393418 ONA393404:ONA393418 OWW393404:OWW393418 PGS393404:PGS393418 PQO393404:PQO393418 QAK393404:QAK393418 QKG393404:QKG393418 QUC393404:QUC393418 RDY393404:RDY393418 RNU393404:RNU393418 RXQ393404:RXQ393418 SHM393404:SHM393418 SRI393404:SRI393418 TBE393404:TBE393418 TLA393404:TLA393418 TUW393404:TUW393418 UES393404:UES393418 UOO393404:UOO393418 UYK393404:UYK393418 VIG393404:VIG393418 VSC393404:VSC393418 WBY393404:WBY393418 WLU393404:WLU393418 WVQ393404:WVQ393418 J458940:J458954 JE458940:JE458954 TA458940:TA458954 ACW458940:ACW458954 AMS458940:AMS458954 AWO458940:AWO458954 BGK458940:BGK458954 BQG458940:BQG458954 CAC458940:CAC458954 CJY458940:CJY458954 CTU458940:CTU458954 DDQ458940:DDQ458954 DNM458940:DNM458954 DXI458940:DXI458954 EHE458940:EHE458954 ERA458940:ERA458954 FAW458940:FAW458954 FKS458940:FKS458954 FUO458940:FUO458954 GEK458940:GEK458954 GOG458940:GOG458954 GYC458940:GYC458954 HHY458940:HHY458954 HRU458940:HRU458954 IBQ458940:IBQ458954 ILM458940:ILM458954 IVI458940:IVI458954 JFE458940:JFE458954 JPA458940:JPA458954 JYW458940:JYW458954 KIS458940:KIS458954 KSO458940:KSO458954 LCK458940:LCK458954 LMG458940:LMG458954 LWC458940:LWC458954 MFY458940:MFY458954 MPU458940:MPU458954 MZQ458940:MZQ458954 NJM458940:NJM458954 NTI458940:NTI458954 ODE458940:ODE458954 ONA458940:ONA458954 OWW458940:OWW458954 PGS458940:PGS458954 PQO458940:PQO458954 QAK458940:QAK458954 QKG458940:QKG458954 QUC458940:QUC458954 RDY458940:RDY458954 RNU458940:RNU458954 RXQ458940:RXQ458954 SHM458940:SHM458954 SRI458940:SRI458954 TBE458940:TBE458954 TLA458940:TLA458954 TUW458940:TUW458954 UES458940:UES458954 UOO458940:UOO458954 UYK458940:UYK458954 VIG458940:VIG458954 VSC458940:VSC458954 WBY458940:WBY458954 WLU458940:WLU458954 WVQ458940:WVQ458954 J524476:J524490 JE524476:JE524490 TA524476:TA524490 ACW524476:ACW524490 AMS524476:AMS524490 AWO524476:AWO524490 BGK524476:BGK524490 BQG524476:BQG524490 CAC524476:CAC524490 CJY524476:CJY524490 CTU524476:CTU524490 DDQ524476:DDQ524490 DNM524476:DNM524490 DXI524476:DXI524490 EHE524476:EHE524490 ERA524476:ERA524490 FAW524476:FAW524490 FKS524476:FKS524490 FUO524476:FUO524490 GEK524476:GEK524490 GOG524476:GOG524490 GYC524476:GYC524490 HHY524476:HHY524490 HRU524476:HRU524490 IBQ524476:IBQ524490 ILM524476:ILM524490 IVI524476:IVI524490 JFE524476:JFE524490 JPA524476:JPA524490 JYW524476:JYW524490 KIS524476:KIS524490 KSO524476:KSO524490 LCK524476:LCK524490 LMG524476:LMG524490 LWC524476:LWC524490 MFY524476:MFY524490 MPU524476:MPU524490 MZQ524476:MZQ524490 NJM524476:NJM524490 NTI524476:NTI524490 ODE524476:ODE524490 ONA524476:ONA524490 OWW524476:OWW524490 PGS524476:PGS524490 PQO524476:PQO524490 QAK524476:QAK524490 QKG524476:QKG524490 QUC524476:QUC524490 RDY524476:RDY524490 RNU524476:RNU524490 RXQ524476:RXQ524490 SHM524476:SHM524490 SRI524476:SRI524490 TBE524476:TBE524490 TLA524476:TLA524490 TUW524476:TUW524490 UES524476:UES524490 UOO524476:UOO524490 UYK524476:UYK524490 VIG524476:VIG524490 VSC524476:VSC524490 WBY524476:WBY524490 WLU524476:WLU524490 WVQ524476:WVQ524490 J590012:J590026 JE590012:JE590026 TA590012:TA590026 ACW590012:ACW590026 AMS590012:AMS590026 AWO590012:AWO590026 BGK590012:BGK590026 BQG590012:BQG590026 CAC590012:CAC590026 CJY590012:CJY590026 CTU590012:CTU590026 DDQ590012:DDQ590026 DNM590012:DNM590026 DXI590012:DXI590026 EHE590012:EHE590026 ERA590012:ERA590026 FAW590012:FAW590026 FKS590012:FKS590026 FUO590012:FUO590026 GEK590012:GEK590026 GOG590012:GOG590026 GYC590012:GYC590026 HHY590012:HHY590026 HRU590012:HRU590026 IBQ590012:IBQ590026 ILM590012:ILM590026 IVI590012:IVI590026 JFE590012:JFE590026 JPA590012:JPA590026 JYW590012:JYW590026 KIS590012:KIS590026 KSO590012:KSO590026 LCK590012:LCK590026 LMG590012:LMG590026 LWC590012:LWC590026 MFY590012:MFY590026 MPU590012:MPU590026 MZQ590012:MZQ590026 NJM590012:NJM590026 NTI590012:NTI590026 ODE590012:ODE590026 ONA590012:ONA590026 OWW590012:OWW590026 PGS590012:PGS590026 PQO590012:PQO590026 QAK590012:QAK590026 QKG590012:QKG590026 QUC590012:QUC590026 RDY590012:RDY590026 RNU590012:RNU590026 RXQ590012:RXQ590026 SHM590012:SHM590026 SRI590012:SRI590026 TBE590012:TBE590026 TLA590012:TLA590026 TUW590012:TUW590026 UES590012:UES590026 UOO590012:UOO590026 UYK590012:UYK590026 VIG590012:VIG590026 VSC590012:VSC590026 WBY590012:WBY590026 WLU590012:WLU590026 WVQ590012:WVQ590026 J655548:J655562 JE655548:JE655562 TA655548:TA655562 ACW655548:ACW655562 AMS655548:AMS655562 AWO655548:AWO655562 BGK655548:BGK655562 BQG655548:BQG655562 CAC655548:CAC655562 CJY655548:CJY655562 CTU655548:CTU655562 DDQ655548:DDQ655562 DNM655548:DNM655562 DXI655548:DXI655562 EHE655548:EHE655562 ERA655548:ERA655562 FAW655548:FAW655562 FKS655548:FKS655562 FUO655548:FUO655562 GEK655548:GEK655562 GOG655548:GOG655562 GYC655548:GYC655562 HHY655548:HHY655562 HRU655548:HRU655562 IBQ655548:IBQ655562 ILM655548:ILM655562 IVI655548:IVI655562 JFE655548:JFE655562 JPA655548:JPA655562 JYW655548:JYW655562 KIS655548:KIS655562 KSO655548:KSO655562 LCK655548:LCK655562 LMG655548:LMG655562 LWC655548:LWC655562 MFY655548:MFY655562 MPU655548:MPU655562 MZQ655548:MZQ655562 NJM655548:NJM655562 NTI655548:NTI655562 ODE655548:ODE655562 ONA655548:ONA655562 OWW655548:OWW655562 PGS655548:PGS655562 PQO655548:PQO655562 QAK655548:QAK655562 QKG655548:QKG655562 QUC655548:QUC655562 RDY655548:RDY655562 RNU655548:RNU655562 RXQ655548:RXQ655562 SHM655548:SHM655562 SRI655548:SRI655562 TBE655548:TBE655562 TLA655548:TLA655562 TUW655548:TUW655562 UES655548:UES655562 UOO655548:UOO655562 UYK655548:UYK655562 VIG655548:VIG655562 VSC655548:VSC655562 WBY655548:WBY655562 WLU655548:WLU655562 WVQ655548:WVQ655562 J721084:J721098 JE721084:JE721098 TA721084:TA721098 ACW721084:ACW721098 AMS721084:AMS721098 AWO721084:AWO721098 BGK721084:BGK721098 BQG721084:BQG721098 CAC721084:CAC721098 CJY721084:CJY721098 CTU721084:CTU721098 DDQ721084:DDQ721098 DNM721084:DNM721098 DXI721084:DXI721098 EHE721084:EHE721098 ERA721084:ERA721098 FAW721084:FAW721098 FKS721084:FKS721098 FUO721084:FUO721098 GEK721084:GEK721098 GOG721084:GOG721098 GYC721084:GYC721098 HHY721084:HHY721098 HRU721084:HRU721098 IBQ721084:IBQ721098 ILM721084:ILM721098 IVI721084:IVI721098 JFE721084:JFE721098 JPA721084:JPA721098 JYW721084:JYW721098 KIS721084:KIS721098 KSO721084:KSO721098 LCK721084:LCK721098 LMG721084:LMG721098 LWC721084:LWC721098 MFY721084:MFY721098 MPU721084:MPU721098 MZQ721084:MZQ721098 NJM721084:NJM721098 NTI721084:NTI721098 ODE721084:ODE721098 ONA721084:ONA721098 OWW721084:OWW721098 PGS721084:PGS721098 PQO721084:PQO721098 QAK721084:QAK721098 QKG721084:QKG721098 QUC721084:QUC721098 RDY721084:RDY721098 RNU721084:RNU721098 RXQ721084:RXQ721098 SHM721084:SHM721098 SRI721084:SRI721098 TBE721084:TBE721098 TLA721084:TLA721098 TUW721084:TUW721098 UES721084:UES721098 UOO721084:UOO721098 UYK721084:UYK721098 VIG721084:VIG721098 VSC721084:VSC721098 WBY721084:WBY721098 WLU721084:WLU721098 WVQ721084:WVQ721098 J786620:J786634 JE786620:JE786634 TA786620:TA786634 ACW786620:ACW786634 AMS786620:AMS786634 AWO786620:AWO786634 BGK786620:BGK786634 BQG786620:BQG786634 CAC786620:CAC786634 CJY786620:CJY786634 CTU786620:CTU786634 DDQ786620:DDQ786634 DNM786620:DNM786634 DXI786620:DXI786634 EHE786620:EHE786634 ERA786620:ERA786634 FAW786620:FAW786634 FKS786620:FKS786634 FUO786620:FUO786634 GEK786620:GEK786634 GOG786620:GOG786634 GYC786620:GYC786634 HHY786620:HHY786634 HRU786620:HRU786634 IBQ786620:IBQ786634 ILM786620:ILM786634 IVI786620:IVI786634 JFE786620:JFE786634 JPA786620:JPA786634 JYW786620:JYW786634 KIS786620:KIS786634 KSO786620:KSO786634 LCK786620:LCK786634 LMG786620:LMG786634 LWC786620:LWC786634 MFY786620:MFY786634 MPU786620:MPU786634 MZQ786620:MZQ786634 NJM786620:NJM786634 NTI786620:NTI786634 ODE786620:ODE786634 ONA786620:ONA786634 OWW786620:OWW786634 PGS786620:PGS786634 PQO786620:PQO786634 QAK786620:QAK786634 QKG786620:QKG786634 QUC786620:QUC786634 RDY786620:RDY786634 RNU786620:RNU786634 RXQ786620:RXQ786634 SHM786620:SHM786634 SRI786620:SRI786634 TBE786620:TBE786634 TLA786620:TLA786634 TUW786620:TUW786634 UES786620:UES786634 UOO786620:UOO786634 UYK786620:UYK786634 VIG786620:VIG786634 VSC786620:VSC786634 WBY786620:WBY786634 WLU786620:WLU786634 WVQ786620:WVQ786634 J852156:J852170 JE852156:JE852170 TA852156:TA852170 ACW852156:ACW852170 AMS852156:AMS852170 AWO852156:AWO852170 BGK852156:BGK852170 BQG852156:BQG852170 CAC852156:CAC852170 CJY852156:CJY852170 CTU852156:CTU852170 DDQ852156:DDQ852170 DNM852156:DNM852170 DXI852156:DXI852170 EHE852156:EHE852170 ERA852156:ERA852170 FAW852156:FAW852170 FKS852156:FKS852170 FUO852156:FUO852170 GEK852156:GEK852170 GOG852156:GOG852170 GYC852156:GYC852170 HHY852156:HHY852170 HRU852156:HRU852170 IBQ852156:IBQ852170 ILM852156:ILM852170 IVI852156:IVI852170 JFE852156:JFE852170 JPA852156:JPA852170 JYW852156:JYW852170 KIS852156:KIS852170 KSO852156:KSO852170 LCK852156:LCK852170 LMG852156:LMG852170 LWC852156:LWC852170 MFY852156:MFY852170 MPU852156:MPU852170 MZQ852156:MZQ852170 NJM852156:NJM852170 NTI852156:NTI852170 ODE852156:ODE852170 ONA852156:ONA852170 OWW852156:OWW852170 PGS852156:PGS852170 PQO852156:PQO852170 QAK852156:QAK852170 QKG852156:QKG852170 QUC852156:QUC852170 RDY852156:RDY852170 RNU852156:RNU852170 RXQ852156:RXQ852170 SHM852156:SHM852170 SRI852156:SRI852170 TBE852156:TBE852170 TLA852156:TLA852170 TUW852156:TUW852170 UES852156:UES852170 UOO852156:UOO852170 UYK852156:UYK852170 VIG852156:VIG852170 VSC852156:VSC852170 WBY852156:WBY852170 WLU852156:WLU852170 WVQ852156:WVQ852170 J917692:J917706 JE917692:JE917706 TA917692:TA917706 ACW917692:ACW917706 AMS917692:AMS917706 AWO917692:AWO917706 BGK917692:BGK917706 BQG917692:BQG917706 CAC917692:CAC917706 CJY917692:CJY917706 CTU917692:CTU917706 DDQ917692:DDQ917706 DNM917692:DNM917706 DXI917692:DXI917706 EHE917692:EHE917706 ERA917692:ERA917706 FAW917692:FAW917706 FKS917692:FKS917706 FUO917692:FUO917706 GEK917692:GEK917706 GOG917692:GOG917706 GYC917692:GYC917706 HHY917692:HHY917706 HRU917692:HRU917706 IBQ917692:IBQ917706 ILM917692:ILM917706 IVI917692:IVI917706 JFE917692:JFE917706 JPA917692:JPA917706 JYW917692:JYW917706 KIS917692:KIS917706 KSO917692:KSO917706 LCK917692:LCK917706 LMG917692:LMG917706 LWC917692:LWC917706 MFY917692:MFY917706 MPU917692:MPU917706 MZQ917692:MZQ917706 NJM917692:NJM917706 NTI917692:NTI917706 ODE917692:ODE917706 ONA917692:ONA917706 OWW917692:OWW917706 PGS917692:PGS917706 PQO917692:PQO917706 QAK917692:QAK917706 QKG917692:QKG917706 QUC917692:QUC917706 RDY917692:RDY917706 RNU917692:RNU917706 RXQ917692:RXQ917706 SHM917692:SHM917706 SRI917692:SRI917706 TBE917692:TBE917706 TLA917692:TLA917706 TUW917692:TUW917706 UES917692:UES917706 UOO917692:UOO917706 UYK917692:UYK917706 VIG917692:VIG917706 VSC917692:VSC917706 WBY917692:WBY917706 WLU917692:WLU917706 WVQ917692:WVQ917706 J983228:J983242 JE983228:JE983242 TA983228:TA983242 ACW983228:ACW983242 AMS983228:AMS983242 AWO983228:AWO983242 BGK983228:BGK983242 BQG983228:BQG983242 CAC983228:CAC983242 CJY983228:CJY983242 CTU983228:CTU983242 DDQ983228:DDQ983242 DNM983228:DNM983242 DXI983228:DXI983242 EHE983228:EHE983242 ERA983228:ERA983242 FAW983228:FAW983242 FKS983228:FKS983242 FUO983228:FUO983242 GEK983228:GEK983242 GOG983228:GOG983242 GYC983228:GYC983242 HHY983228:HHY983242 HRU983228:HRU983242 IBQ983228:IBQ983242 ILM983228:ILM983242 IVI983228:IVI983242 JFE983228:JFE983242 JPA983228:JPA983242 JYW983228:JYW983242 KIS983228:KIS983242 KSO983228:KSO983242 LCK983228:LCK983242 LMG983228:LMG983242 LWC983228:LWC983242 MFY983228:MFY983242 MPU983228:MPU983242 MZQ983228:MZQ983242 NJM983228:NJM983242 NTI983228:NTI983242 ODE983228:ODE983242 ONA983228:ONA983242 OWW983228:OWW983242 PGS983228:PGS983242 PQO983228:PQO983242 QAK983228:QAK983242 QKG983228:QKG983242 QUC983228:QUC983242 RDY983228:RDY983242 RNU983228:RNU983242 RXQ983228:RXQ983242 SHM983228:SHM983242 SRI983228:SRI983242 TBE983228:TBE983242 TLA983228:TLA983242 TUW983228:TUW983242 UES983228:UES983242 UOO983228:UOO983242 UYK983228:UYK983242 VIG983228:VIG983242 VSC983228:VSC983242 WBY983228:WBY983242 WLU983228:WLU983242 WVQ983228:WVQ983242 D96 WVQ35:WVQ206 JE35:JE206 TA35:TA206 ACW35:ACW206 AMS35:AMS206 AWO35:AWO206 BGK35:BGK206 BQG35:BQG206 CAC35:CAC206 CJY35:CJY206 CTU35:CTU206 DDQ35:DDQ206 DNM35:DNM206 DXI35:DXI206 EHE35:EHE206 ERA35:ERA206 FAW35:FAW206 FKS35:FKS206 FUO35:FUO206 GEK35:GEK206 GOG35:GOG206 GYC35:GYC206 HHY35:HHY206 HRU35:HRU206 IBQ35:IBQ206 ILM35:ILM206 IVI35:IVI206 JFE35:JFE206 JPA35:JPA206 JYW35:JYW206 KIS35:KIS206 KSO35:KSO206 LCK35:LCK206 LMG35:LMG206 LWC35:LWC206 MFY35:MFY206 MPU35:MPU206 MZQ35:MZQ206 NJM35:NJM206 NTI35:NTI206 ODE35:ODE206 ONA35:ONA206 OWW35:OWW206 PGS35:PGS206 PQO35:PQO206 QAK35:QAK206 QKG35:QKG206 QUC35:QUC206 RDY35:RDY206 RNU35:RNU206 RXQ35:RXQ206 SHM35:SHM206 SRI35:SRI206 TBE35:TBE206 TLA35:TLA206 TUW35:TUW206 UES35:UES206 UOO35:UOO206 UYK35:UYK206 VIG35:VIG206 VSC35:VSC206 WBY35:WBY206 WLU35:WLU206 J18:J33 J35:J206" xr:uid="{F378F426-3DA5-4351-94AC-9903316F454A}">
      <formula1>modalidad</formula1>
    </dataValidation>
    <dataValidation type="list" allowBlank="1" showInputMessage="1" showErrorMessage="1" sqref="JF65724:JF65738 TB65724:TB65738 ACX65724:ACX65738 AMT65724:AMT65738 AWP65724:AWP65738 BGL65724:BGL65738 BQH65724:BQH65738 CAD65724:CAD65738 CJZ65724:CJZ65738 CTV65724:CTV65738 DDR65724:DDR65738 DNN65724:DNN65738 DXJ65724:DXJ65738 EHF65724:EHF65738 ERB65724:ERB65738 FAX65724:FAX65738 FKT65724:FKT65738 FUP65724:FUP65738 GEL65724:GEL65738 GOH65724:GOH65738 GYD65724:GYD65738 HHZ65724:HHZ65738 HRV65724:HRV65738 IBR65724:IBR65738 ILN65724:ILN65738 IVJ65724:IVJ65738 JFF65724:JFF65738 JPB65724:JPB65738 JYX65724:JYX65738 KIT65724:KIT65738 KSP65724:KSP65738 LCL65724:LCL65738 LMH65724:LMH65738 LWD65724:LWD65738 MFZ65724:MFZ65738 MPV65724:MPV65738 MZR65724:MZR65738 NJN65724:NJN65738 NTJ65724:NTJ65738 ODF65724:ODF65738 ONB65724:ONB65738 OWX65724:OWX65738 PGT65724:PGT65738 PQP65724:PQP65738 QAL65724:QAL65738 QKH65724:QKH65738 QUD65724:QUD65738 RDZ65724:RDZ65738 RNV65724:RNV65738 RXR65724:RXR65738 SHN65724:SHN65738 SRJ65724:SRJ65738 TBF65724:TBF65738 TLB65724:TLB65738 TUX65724:TUX65738 UET65724:UET65738 UOP65724:UOP65738 UYL65724:UYL65738 VIH65724:VIH65738 VSD65724:VSD65738 WBZ65724:WBZ65738 WLV65724:WLV65738 WVR65724:WVR65738 JF131260:JF131274 TB131260:TB131274 ACX131260:ACX131274 AMT131260:AMT131274 AWP131260:AWP131274 BGL131260:BGL131274 BQH131260:BQH131274 CAD131260:CAD131274 CJZ131260:CJZ131274 CTV131260:CTV131274 DDR131260:DDR131274 DNN131260:DNN131274 DXJ131260:DXJ131274 EHF131260:EHF131274 ERB131260:ERB131274 FAX131260:FAX131274 FKT131260:FKT131274 FUP131260:FUP131274 GEL131260:GEL131274 GOH131260:GOH131274 GYD131260:GYD131274 HHZ131260:HHZ131274 HRV131260:HRV131274 IBR131260:IBR131274 ILN131260:ILN131274 IVJ131260:IVJ131274 JFF131260:JFF131274 JPB131260:JPB131274 JYX131260:JYX131274 KIT131260:KIT131274 KSP131260:KSP131274 LCL131260:LCL131274 LMH131260:LMH131274 LWD131260:LWD131274 MFZ131260:MFZ131274 MPV131260:MPV131274 MZR131260:MZR131274 NJN131260:NJN131274 NTJ131260:NTJ131274 ODF131260:ODF131274 ONB131260:ONB131274 OWX131260:OWX131274 PGT131260:PGT131274 PQP131260:PQP131274 QAL131260:QAL131274 QKH131260:QKH131274 QUD131260:QUD131274 RDZ131260:RDZ131274 RNV131260:RNV131274 RXR131260:RXR131274 SHN131260:SHN131274 SRJ131260:SRJ131274 TBF131260:TBF131274 TLB131260:TLB131274 TUX131260:TUX131274 UET131260:UET131274 UOP131260:UOP131274 UYL131260:UYL131274 VIH131260:VIH131274 VSD131260:VSD131274 WBZ131260:WBZ131274 WLV131260:WLV131274 WVR131260:WVR131274 JF196796:JF196810 TB196796:TB196810 ACX196796:ACX196810 AMT196796:AMT196810 AWP196796:AWP196810 BGL196796:BGL196810 BQH196796:BQH196810 CAD196796:CAD196810 CJZ196796:CJZ196810 CTV196796:CTV196810 DDR196796:DDR196810 DNN196796:DNN196810 DXJ196796:DXJ196810 EHF196796:EHF196810 ERB196796:ERB196810 FAX196796:FAX196810 FKT196796:FKT196810 FUP196796:FUP196810 GEL196796:GEL196810 GOH196796:GOH196810 GYD196796:GYD196810 HHZ196796:HHZ196810 HRV196796:HRV196810 IBR196796:IBR196810 ILN196796:ILN196810 IVJ196796:IVJ196810 JFF196796:JFF196810 JPB196796:JPB196810 JYX196796:JYX196810 KIT196796:KIT196810 KSP196796:KSP196810 LCL196796:LCL196810 LMH196796:LMH196810 LWD196796:LWD196810 MFZ196796:MFZ196810 MPV196796:MPV196810 MZR196796:MZR196810 NJN196796:NJN196810 NTJ196796:NTJ196810 ODF196796:ODF196810 ONB196796:ONB196810 OWX196796:OWX196810 PGT196796:PGT196810 PQP196796:PQP196810 QAL196796:QAL196810 QKH196796:QKH196810 QUD196796:QUD196810 RDZ196796:RDZ196810 RNV196796:RNV196810 RXR196796:RXR196810 SHN196796:SHN196810 SRJ196796:SRJ196810 TBF196796:TBF196810 TLB196796:TLB196810 TUX196796:TUX196810 UET196796:UET196810 UOP196796:UOP196810 UYL196796:UYL196810 VIH196796:VIH196810 VSD196796:VSD196810 WBZ196796:WBZ196810 WLV196796:WLV196810 WVR196796:WVR196810 JF262332:JF262346 TB262332:TB262346 ACX262332:ACX262346 AMT262332:AMT262346 AWP262332:AWP262346 BGL262332:BGL262346 BQH262332:BQH262346 CAD262332:CAD262346 CJZ262332:CJZ262346 CTV262332:CTV262346 DDR262332:DDR262346 DNN262332:DNN262346 DXJ262332:DXJ262346 EHF262332:EHF262346 ERB262332:ERB262346 FAX262332:FAX262346 FKT262332:FKT262346 FUP262332:FUP262346 GEL262332:GEL262346 GOH262332:GOH262346 GYD262332:GYD262346 HHZ262332:HHZ262346 HRV262332:HRV262346 IBR262332:IBR262346 ILN262332:ILN262346 IVJ262332:IVJ262346 JFF262332:JFF262346 JPB262332:JPB262346 JYX262332:JYX262346 KIT262332:KIT262346 KSP262332:KSP262346 LCL262332:LCL262346 LMH262332:LMH262346 LWD262332:LWD262346 MFZ262332:MFZ262346 MPV262332:MPV262346 MZR262332:MZR262346 NJN262332:NJN262346 NTJ262332:NTJ262346 ODF262332:ODF262346 ONB262332:ONB262346 OWX262332:OWX262346 PGT262332:PGT262346 PQP262332:PQP262346 QAL262332:QAL262346 QKH262332:QKH262346 QUD262332:QUD262346 RDZ262332:RDZ262346 RNV262332:RNV262346 RXR262332:RXR262346 SHN262332:SHN262346 SRJ262332:SRJ262346 TBF262332:TBF262346 TLB262332:TLB262346 TUX262332:TUX262346 UET262332:UET262346 UOP262332:UOP262346 UYL262332:UYL262346 VIH262332:VIH262346 VSD262332:VSD262346 WBZ262332:WBZ262346 WLV262332:WLV262346 WVR262332:WVR262346 JF327868:JF327882 TB327868:TB327882 ACX327868:ACX327882 AMT327868:AMT327882 AWP327868:AWP327882 BGL327868:BGL327882 BQH327868:BQH327882 CAD327868:CAD327882 CJZ327868:CJZ327882 CTV327868:CTV327882 DDR327868:DDR327882 DNN327868:DNN327882 DXJ327868:DXJ327882 EHF327868:EHF327882 ERB327868:ERB327882 FAX327868:FAX327882 FKT327868:FKT327882 FUP327868:FUP327882 GEL327868:GEL327882 GOH327868:GOH327882 GYD327868:GYD327882 HHZ327868:HHZ327882 HRV327868:HRV327882 IBR327868:IBR327882 ILN327868:ILN327882 IVJ327868:IVJ327882 JFF327868:JFF327882 JPB327868:JPB327882 JYX327868:JYX327882 KIT327868:KIT327882 KSP327868:KSP327882 LCL327868:LCL327882 LMH327868:LMH327882 LWD327868:LWD327882 MFZ327868:MFZ327882 MPV327868:MPV327882 MZR327868:MZR327882 NJN327868:NJN327882 NTJ327868:NTJ327882 ODF327868:ODF327882 ONB327868:ONB327882 OWX327868:OWX327882 PGT327868:PGT327882 PQP327868:PQP327882 QAL327868:QAL327882 QKH327868:QKH327882 QUD327868:QUD327882 RDZ327868:RDZ327882 RNV327868:RNV327882 RXR327868:RXR327882 SHN327868:SHN327882 SRJ327868:SRJ327882 TBF327868:TBF327882 TLB327868:TLB327882 TUX327868:TUX327882 UET327868:UET327882 UOP327868:UOP327882 UYL327868:UYL327882 VIH327868:VIH327882 VSD327868:VSD327882 WBZ327868:WBZ327882 WLV327868:WLV327882 WVR327868:WVR327882 JF393404:JF393418 TB393404:TB393418 ACX393404:ACX393418 AMT393404:AMT393418 AWP393404:AWP393418 BGL393404:BGL393418 BQH393404:BQH393418 CAD393404:CAD393418 CJZ393404:CJZ393418 CTV393404:CTV393418 DDR393404:DDR393418 DNN393404:DNN393418 DXJ393404:DXJ393418 EHF393404:EHF393418 ERB393404:ERB393418 FAX393404:FAX393418 FKT393404:FKT393418 FUP393404:FUP393418 GEL393404:GEL393418 GOH393404:GOH393418 GYD393404:GYD393418 HHZ393404:HHZ393418 HRV393404:HRV393418 IBR393404:IBR393418 ILN393404:ILN393418 IVJ393404:IVJ393418 JFF393404:JFF393418 JPB393404:JPB393418 JYX393404:JYX393418 KIT393404:KIT393418 KSP393404:KSP393418 LCL393404:LCL393418 LMH393404:LMH393418 LWD393404:LWD393418 MFZ393404:MFZ393418 MPV393404:MPV393418 MZR393404:MZR393418 NJN393404:NJN393418 NTJ393404:NTJ393418 ODF393404:ODF393418 ONB393404:ONB393418 OWX393404:OWX393418 PGT393404:PGT393418 PQP393404:PQP393418 QAL393404:QAL393418 QKH393404:QKH393418 QUD393404:QUD393418 RDZ393404:RDZ393418 RNV393404:RNV393418 RXR393404:RXR393418 SHN393404:SHN393418 SRJ393404:SRJ393418 TBF393404:TBF393418 TLB393404:TLB393418 TUX393404:TUX393418 UET393404:UET393418 UOP393404:UOP393418 UYL393404:UYL393418 VIH393404:VIH393418 VSD393404:VSD393418 WBZ393404:WBZ393418 WLV393404:WLV393418 WVR393404:WVR393418 JF458940:JF458954 TB458940:TB458954 ACX458940:ACX458954 AMT458940:AMT458954 AWP458940:AWP458954 BGL458940:BGL458954 BQH458940:BQH458954 CAD458940:CAD458954 CJZ458940:CJZ458954 CTV458940:CTV458954 DDR458940:DDR458954 DNN458940:DNN458954 DXJ458940:DXJ458954 EHF458940:EHF458954 ERB458940:ERB458954 FAX458940:FAX458954 FKT458940:FKT458954 FUP458940:FUP458954 GEL458940:GEL458954 GOH458940:GOH458954 GYD458940:GYD458954 HHZ458940:HHZ458954 HRV458940:HRV458954 IBR458940:IBR458954 ILN458940:ILN458954 IVJ458940:IVJ458954 JFF458940:JFF458954 JPB458940:JPB458954 JYX458940:JYX458954 KIT458940:KIT458954 KSP458940:KSP458954 LCL458940:LCL458954 LMH458940:LMH458954 LWD458940:LWD458954 MFZ458940:MFZ458954 MPV458940:MPV458954 MZR458940:MZR458954 NJN458940:NJN458954 NTJ458940:NTJ458954 ODF458940:ODF458954 ONB458940:ONB458954 OWX458940:OWX458954 PGT458940:PGT458954 PQP458940:PQP458954 QAL458940:QAL458954 QKH458940:QKH458954 QUD458940:QUD458954 RDZ458940:RDZ458954 RNV458940:RNV458954 RXR458940:RXR458954 SHN458940:SHN458954 SRJ458940:SRJ458954 TBF458940:TBF458954 TLB458940:TLB458954 TUX458940:TUX458954 UET458940:UET458954 UOP458940:UOP458954 UYL458940:UYL458954 VIH458940:VIH458954 VSD458940:VSD458954 WBZ458940:WBZ458954 WLV458940:WLV458954 WVR458940:WVR458954 JF524476:JF524490 TB524476:TB524490 ACX524476:ACX524490 AMT524476:AMT524490 AWP524476:AWP524490 BGL524476:BGL524490 BQH524476:BQH524490 CAD524476:CAD524490 CJZ524476:CJZ524490 CTV524476:CTV524490 DDR524476:DDR524490 DNN524476:DNN524490 DXJ524476:DXJ524490 EHF524476:EHF524490 ERB524476:ERB524490 FAX524476:FAX524490 FKT524476:FKT524490 FUP524476:FUP524490 GEL524476:GEL524490 GOH524476:GOH524490 GYD524476:GYD524490 HHZ524476:HHZ524490 HRV524476:HRV524490 IBR524476:IBR524490 ILN524476:ILN524490 IVJ524476:IVJ524490 JFF524476:JFF524490 JPB524476:JPB524490 JYX524476:JYX524490 KIT524476:KIT524490 KSP524476:KSP524490 LCL524476:LCL524490 LMH524476:LMH524490 LWD524476:LWD524490 MFZ524476:MFZ524490 MPV524476:MPV524490 MZR524476:MZR524490 NJN524476:NJN524490 NTJ524476:NTJ524490 ODF524476:ODF524490 ONB524476:ONB524490 OWX524476:OWX524490 PGT524476:PGT524490 PQP524476:PQP524490 QAL524476:QAL524490 QKH524476:QKH524490 QUD524476:QUD524490 RDZ524476:RDZ524490 RNV524476:RNV524490 RXR524476:RXR524490 SHN524476:SHN524490 SRJ524476:SRJ524490 TBF524476:TBF524490 TLB524476:TLB524490 TUX524476:TUX524490 UET524476:UET524490 UOP524476:UOP524490 UYL524476:UYL524490 VIH524476:VIH524490 VSD524476:VSD524490 WBZ524476:WBZ524490 WLV524476:WLV524490 WVR524476:WVR524490 JF590012:JF590026 TB590012:TB590026 ACX590012:ACX590026 AMT590012:AMT590026 AWP590012:AWP590026 BGL590012:BGL590026 BQH590012:BQH590026 CAD590012:CAD590026 CJZ590012:CJZ590026 CTV590012:CTV590026 DDR590012:DDR590026 DNN590012:DNN590026 DXJ590012:DXJ590026 EHF590012:EHF590026 ERB590012:ERB590026 FAX590012:FAX590026 FKT590012:FKT590026 FUP590012:FUP590026 GEL590012:GEL590026 GOH590012:GOH590026 GYD590012:GYD590026 HHZ590012:HHZ590026 HRV590012:HRV590026 IBR590012:IBR590026 ILN590012:ILN590026 IVJ590012:IVJ590026 JFF590012:JFF590026 JPB590012:JPB590026 JYX590012:JYX590026 KIT590012:KIT590026 KSP590012:KSP590026 LCL590012:LCL590026 LMH590012:LMH590026 LWD590012:LWD590026 MFZ590012:MFZ590026 MPV590012:MPV590026 MZR590012:MZR590026 NJN590012:NJN590026 NTJ590012:NTJ590026 ODF590012:ODF590026 ONB590012:ONB590026 OWX590012:OWX590026 PGT590012:PGT590026 PQP590012:PQP590026 QAL590012:QAL590026 QKH590012:QKH590026 QUD590012:QUD590026 RDZ590012:RDZ590026 RNV590012:RNV590026 RXR590012:RXR590026 SHN590012:SHN590026 SRJ590012:SRJ590026 TBF590012:TBF590026 TLB590012:TLB590026 TUX590012:TUX590026 UET590012:UET590026 UOP590012:UOP590026 UYL590012:UYL590026 VIH590012:VIH590026 VSD590012:VSD590026 WBZ590012:WBZ590026 WLV590012:WLV590026 WVR590012:WVR590026 JF655548:JF655562 TB655548:TB655562 ACX655548:ACX655562 AMT655548:AMT655562 AWP655548:AWP655562 BGL655548:BGL655562 BQH655548:BQH655562 CAD655548:CAD655562 CJZ655548:CJZ655562 CTV655548:CTV655562 DDR655548:DDR655562 DNN655548:DNN655562 DXJ655548:DXJ655562 EHF655548:EHF655562 ERB655548:ERB655562 FAX655548:FAX655562 FKT655548:FKT655562 FUP655548:FUP655562 GEL655548:GEL655562 GOH655548:GOH655562 GYD655548:GYD655562 HHZ655548:HHZ655562 HRV655548:HRV655562 IBR655548:IBR655562 ILN655548:ILN655562 IVJ655548:IVJ655562 JFF655548:JFF655562 JPB655548:JPB655562 JYX655548:JYX655562 KIT655548:KIT655562 KSP655548:KSP655562 LCL655548:LCL655562 LMH655548:LMH655562 LWD655548:LWD655562 MFZ655548:MFZ655562 MPV655548:MPV655562 MZR655548:MZR655562 NJN655548:NJN655562 NTJ655548:NTJ655562 ODF655548:ODF655562 ONB655548:ONB655562 OWX655548:OWX655562 PGT655548:PGT655562 PQP655548:PQP655562 QAL655548:QAL655562 QKH655548:QKH655562 QUD655548:QUD655562 RDZ655548:RDZ655562 RNV655548:RNV655562 RXR655548:RXR655562 SHN655548:SHN655562 SRJ655548:SRJ655562 TBF655548:TBF655562 TLB655548:TLB655562 TUX655548:TUX655562 UET655548:UET655562 UOP655548:UOP655562 UYL655548:UYL655562 VIH655548:VIH655562 VSD655548:VSD655562 WBZ655548:WBZ655562 WLV655548:WLV655562 WVR655548:WVR655562 JF721084:JF721098 TB721084:TB721098 ACX721084:ACX721098 AMT721084:AMT721098 AWP721084:AWP721098 BGL721084:BGL721098 BQH721084:BQH721098 CAD721084:CAD721098 CJZ721084:CJZ721098 CTV721084:CTV721098 DDR721084:DDR721098 DNN721084:DNN721098 DXJ721084:DXJ721098 EHF721084:EHF721098 ERB721084:ERB721098 FAX721084:FAX721098 FKT721084:FKT721098 FUP721084:FUP721098 GEL721084:GEL721098 GOH721084:GOH721098 GYD721084:GYD721098 HHZ721084:HHZ721098 HRV721084:HRV721098 IBR721084:IBR721098 ILN721084:ILN721098 IVJ721084:IVJ721098 JFF721084:JFF721098 JPB721084:JPB721098 JYX721084:JYX721098 KIT721084:KIT721098 KSP721084:KSP721098 LCL721084:LCL721098 LMH721084:LMH721098 LWD721084:LWD721098 MFZ721084:MFZ721098 MPV721084:MPV721098 MZR721084:MZR721098 NJN721084:NJN721098 NTJ721084:NTJ721098 ODF721084:ODF721098 ONB721084:ONB721098 OWX721084:OWX721098 PGT721084:PGT721098 PQP721084:PQP721098 QAL721084:QAL721098 QKH721084:QKH721098 QUD721084:QUD721098 RDZ721084:RDZ721098 RNV721084:RNV721098 RXR721084:RXR721098 SHN721084:SHN721098 SRJ721084:SRJ721098 TBF721084:TBF721098 TLB721084:TLB721098 TUX721084:TUX721098 UET721084:UET721098 UOP721084:UOP721098 UYL721084:UYL721098 VIH721084:VIH721098 VSD721084:VSD721098 WBZ721084:WBZ721098 WLV721084:WLV721098 WVR721084:WVR721098 JF786620:JF786634 TB786620:TB786634 ACX786620:ACX786634 AMT786620:AMT786634 AWP786620:AWP786634 BGL786620:BGL786634 BQH786620:BQH786634 CAD786620:CAD786634 CJZ786620:CJZ786634 CTV786620:CTV786634 DDR786620:DDR786634 DNN786620:DNN786634 DXJ786620:DXJ786634 EHF786620:EHF786634 ERB786620:ERB786634 FAX786620:FAX786634 FKT786620:FKT786634 FUP786620:FUP786634 GEL786620:GEL786634 GOH786620:GOH786634 GYD786620:GYD786634 HHZ786620:HHZ786634 HRV786620:HRV786634 IBR786620:IBR786634 ILN786620:ILN786634 IVJ786620:IVJ786634 JFF786620:JFF786634 JPB786620:JPB786634 JYX786620:JYX786634 KIT786620:KIT786634 KSP786620:KSP786634 LCL786620:LCL786634 LMH786620:LMH786634 LWD786620:LWD786634 MFZ786620:MFZ786634 MPV786620:MPV786634 MZR786620:MZR786634 NJN786620:NJN786634 NTJ786620:NTJ786634 ODF786620:ODF786634 ONB786620:ONB786634 OWX786620:OWX786634 PGT786620:PGT786634 PQP786620:PQP786634 QAL786620:QAL786634 QKH786620:QKH786634 QUD786620:QUD786634 RDZ786620:RDZ786634 RNV786620:RNV786634 RXR786620:RXR786634 SHN786620:SHN786634 SRJ786620:SRJ786634 TBF786620:TBF786634 TLB786620:TLB786634 TUX786620:TUX786634 UET786620:UET786634 UOP786620:UOP786634 UYL786620:UYL786634 VIH786620:VIH786634 VSD786620:VSD786634 WBZ786620:WBZ786634 WLV786620:WLV786634 WVR786620:WVR786634 JF852156:JF852170 TB852156:TB852170 ACX852156:ACX852170 AMT852156:AMT852170 AWP852156:AWP852170 BGL852156:BGL852170 BQH852156:BQH852170 CAD852156:CAD852170 CJZ852156:CJZ852170 CTV852156:CTV852170 DDR852156:DDR852170 DNN852156:DNN852170 DXJ852156:DXJ852170 EHF852156:EHF852170 ERB852156:ERB852170 FAX852156:FAX852170 FKT852156:FKT852170 FUP852156:FUP852170 GEL852156:GEL852170 GOH852156:GOH852170 GYD852156:GYD852170 HHZ852156:HHZ852170 HRV852156:HRV852170 IBR852156:IBR852170 ILN852156:ILN852170 IVJ852156:IVJ852170 JFF852156:JFF852170 JPB852156:JPB852170 JYX852156:JYX852170 KIT852156:KIT852170 KSP852156:KSP852170 LCL852156:LCL852170 LMH852156:LMH852170 LWD852156:LWD852170 MFZ852156:MFZ852170 MPV852156:MPV852170 MZR852156:MZR852170 NJN852156:NJN852170 NTJ852156:NTJ852170 ODF852156:ODF852170 ONB852156:ONB852170 OWX852156:OWX852170 PGT852156:PGT852170 PQP852156:PQP852170 QAL852156:QAL852170 QKH852156:QKH852170 QUD852156:QUD852170 RDZ852156:RDZ852170 RNV852156:RNV852170 RXR852156:RXR852170 SHN852156:SHN852170 SRJ852156:SRJ852170 TBF852156:TBF852170 TLB852156:TLB852170 TUX852156:TUX852170 UET852156:UET852170 UOP852156:UOP852170 UYL852156:UYL852170 VIH852156:VIH852170 VSD852156:VSD852170 WBZ852156:WBZ852170 WLV852156:WLV852170 WVR852156:WVR852170 JF917692:JF917706 TB917692:TB917706 ACX917692:ACX917706 AMT917692:AMT917706 AWP917692:AWP917706 BGL917692:BGL917706 BQH917692:BQH917706 CAD917692:CAD917706 CJZ917692:CJZ917706 CTV917692:CTV917706 DDR917692:DDR917706 DNN917692:DNN917706 DXJ917692:DXJ917706 EHF917692:EHF917706 ERB917692:ERB917706 FAX917692:FAX917706 FKT917692:FKT917706 FUP917692:FUP917706 GEL917692:GEL917706 GOH917692:GOH917706 GYD917692:GYD917706 HHZ917692:HHZ917706 HRV917692:HRV917706 IBR917692:IBR917706 ILN917692:ILN917706 IVJ917692:IVJ917706 JFF917692:JFF917706 JPB917692:JPB917706 JYX917692:JYX917706 KIT917692:KIT917706 KSP917692:KSP917706 LCL917692:LCL917706 LMH917692:LMH917706 LWD917692:LWD917706 MFZ917692:MFZ917706 MPV917692:MPV917706 MZR917692:MZR917706 NJN917692:NJN917706 NTJ917692:NTJ917706 ODF917692:ODF917706 ONB917692:ONB917706 OWX917692:OWX917706 PGT917692:PGT917706 PQP917692:PQP917706 QAL917692:QAL917706 QKH917692:QKH917706 QUD917692:QUD917706 RDZ917692:RDZ917706 RNV917692:RNV917706 RXR917692:RXR917706 SHN917692:SHN917706 SRJ917692:SRJ917706 TBF917692:TBF917706 TLB917692:TLB917706 TUX917692:TUX917706 UET917692:UET917706 UOP917692:UOP917706 UYL917692:UYL917706 VIH917692:VIH917706 VSD917692:VSD917706 WBZ917692:WBZ917706 WLV917692:WLV917706 WVR917692:WVR917706 JF983228:JF983242 TB983228:TB983242 ACX983228:ACX983242 AMT983228:AMT983242 AWP983228:AWP983242 BGL983228:BGL983242 BQH983228:BQH983242 CAD983228:CAD983242 CJZ983228:CJZ983242 CTV983228:CTV983242 DDR983228:DDR983242 DNN983228:DNN983242 DXJ983228:DXJ983242 EHF983228:EHF983242 ERB983228:ERB983242 FAX983228:FAX983242 FKT983228:FKT983242 FUP983228:FUP983242 GEL983228:GEL983242 GOH983228:GOH983242 GYD983228:GYD983242 HHZ983228:HHZ983242 HRV983228:HRV983242 IBR983228:IBR983242 ILN983228:ILN983242 IVJ983228:IVJ983242 JFF983228:JFF983242 JPB983228:JPB983242 JYX983228:JYX983242 KIT983228:KIT983242 KSP983228:KSP983242 LCL983228:LCL983242 LMH983228:LMH983242 LWD983228:LWD983242 MFZ983228:MFZ983242 MPV983228:MPV983242 MZR983228:MZR983242 NJN983228:NJN983242 NTJ983228:NTJ983242 ODF983228:ODF983242 ONB983228:ONB983242 OWX983228:OWX983242 PGT983228:PGT983242 PQP983228:PQP983242 QAL983228:QAL983242 QKH983228:QKH983242 QUD983228:QUD983242 RDZ983228:RDZ983242 RNV983228:RNV983242 RXR983228:RXR983242 SHN983228:SHN983242 SRJ983228:SRJ983242 TBF983228:TBF983242 TLB983228:TLB983242 TUX983228:TUX983242 UET983228:UET983242 UOP983228:UOP983242 UYL983228:UYL983242 VIH983228:VIH983242 VSD983228:VSD983242 WBZ983228:WBZ983242 WLV983228:WLV983242 WVR983228:WVR983242 D35:D95 WVR35:WVR206 JF35:JF206 TB35:TB206 ACX35:ACX206 AMT35:AMT206 AWP35:AWP206 BGL35:BGL206 BQH35:BQH206 CAD35:CAD206 CJZ35:CJZ206 CTV35:CTV206 DDR35:DDR206 DNN35:DNN206 DXJ35:DXJ206 EHF35:EHF206 ERB35:ERB206 FAX35:FAX206 FKT35:FKT206 FUP35:FUP206 GEL35:GEL206 GOH35:GOH206 GYD35:GYD206 HHZ35:HHZ206 HRV35:HRV206 IBR35:IBR206 ILN35:ILN206 IVJ35:IVJ206 JFF35:JFF206 JPB35:JPB206 JYX35:JYX206 KIT35:KIT206 KSP35:KSP206 LCL35:LCL206 LMH35:LMH206 LWD35:LWD206 MFZ35:MFZ206 MPV35:MPV206 MZR35:MZR206 NJN35:NJN206 NTJ35:NTJ206 ODF35:ODF206 ONB35:ONB206 OWX35:OWX206 PGT35:PGT206 PQP35:PQP206 QAL35:QAL206 QKH35:QKH206 QUD35:QUD206 RDZ35:RDZ206 RNV35:RNV206 RXR35:RXR206 SHN35:SHN206 SRJ35:SRJ206 TBF35:TBF206 TLB35:TLB206 TUX35:TUX206 UET35:UET206 UOP35:UOP206 UYL35:UYL206 VIH35:VIH206 VSD35:VSD206 WBZ35:WBZ206 WLV35:WLV206 D97:D205" xr:uid="{F3CF7179-51E8-4A68-BDEE-354E78FA7478}">
      <formula1>fuenteRecursos</formula1>
    </dataValidation>
    <dataValidation type="list" allowBlank="1" showInputMessage="1" showErrorMessage="1" sqref="M65724:M65738 JI65724:JI65738 TE65724:TE65738 ADA65724:ADA65738 AMW65724:AMW65738 AWS65724:AWS65738 BGO65724:BGO65738 BQK65724:BQK65738 CAG65724:CAG65738 CKC65724:CKC65738 CTY65724:CTY65738 DDU65724:DDU65738 DNQ65724:DNQ65738 DXM65724:DXM65738 EHI65724:EHI65738 ERE65724:ERE65738 FBA65724:FBA65738 FKW65724:FKW65738 FUS65724:FUS65738 GEO65724:GEO65738 GOK65724:GOK65738 GYG65724:GYG65738 HIC65724:HIC65738 HRY65724:HRY65738 IBU65724:IBU65738 ILQ65724:ILQ65738 IVM65724:IVM65738 JFI65724:JFI65738 JPE65724:JPE65738 JZA65724:JZA65738 KIW65724:KIW65738 KSS65724:KSS65738 LCO65724:LCO65738 LMK65724:LMK65738 LWG65724:LWG65738 MGC65724:MGC65738 MPY65724:MPY65738 MZU65724:MZU65738 NJQ65724:NJQ65738 NTM65724:NTM65738 ODI65724:ODI65738 ONE65724:ONE65738 OXA65724:OXA65738 PGW65724:PGW65738 PQS65724:PQS65738 QAO65724:QAO65738 QKK65724:QKK65738 QUG65724:QUG65738 REC65724:REC65738 RNY65724:RNY65738 RXU65724:RXU65738 SHQ65724:SHQ65738 SRM65724:SRM65738 TBI65724:TBI65738 TLE65724:TLE65738 TVA65724:TVA65738 UEW65724:UEW65738 UOS65724:UOS65738 UYO65724:UYO65738 VIK65724:VIK65738 VSG65724:VSG65738 WCC65724:WCC65738 WLY65724:WLY65738 WVU65724:WVU65738 M131260:M131274 JI131260:JI131274 TE131260:TE131274 ADA131260:ADA131274 AMW131260:AMW131274 AWS131260:AWS131274 BGO131260:BGO131274 BQK131260:BQK131274 CAG131260:CAG131274 CKC131260:CKC131274 CTY131260:CTY131274 DDU131260:DDU131274 DNQ131260:DNQ131274 DXM131260:DXM131274 EHI131260:EHI131274 ERE131260:ERE131274 FBA131260:FBA131274 FKW131260:FKW131274 FUS131260:FUS131274 GEO131260:GEO131274 GOK131260:GOK131274 GYG131260:GYG131274 HIC131260:HIC131274 HRY131260:HRY131274 IBU131260:IBU131274 ILQ131260:ILQ131274 IVM131260:IVM131274 JFI131260:JFI131274 JPE131260:JPE131274 JZA131260:JZA131274 KIW131260:KIW131274 KSS131260:KSS131274 LCO131260:LCO131274 LMK131260:LMK131274 LWG131260:LWG131274 MGC131260:MGC131274 MPY131260:MPY131274 MZU131260:MZU131274 NJQ131260:NJQ131274 NTM131260:NTM131274 ODI131260:ODI131274 ONE131260:ONE131274 OXA131260:OXA131274 PGW131260:PGW131274 PQS131260:PQS131274 QAO131260:QAO131274 QKK131260:QKK131274 QUG131260:QUG131274 REC131260:REC131274 RNY131260:RNY131274 RXU131260:RXU131274 SHQ131260:SHQ131274 SRM131260:SRM131274 TBI131260:TBI131274 TLE131260:TLE131274 TVA131260:TVA131274 UEW131260:UEW131274 UOS131260:UOS131274 UYO131260:UYO131274 VIK131260:VIK131274 VSG131260:VSG131274 WCC131260:WCC131274 WLY131260:WLY131274 WVU131260:WVU131274 M196796:M196810 JI196796:JI196810 TE196796:TE196810 ADA196796:ADA196810 AMW196796:AMW196810 AWS196796:AWS196810 BGO196796:BGO196810 BQK196796:BQK196810 CAG196796:CAG196810 CKC196796:CKC196810 CTY196796:CTY196810 DDU196796:DDU196810 DNQ196796:DNQ196810 DXM196796:DXM196810 EHI196796:EHI196810 ERE196796:ERE196810 FBA196796:FBA196810 FKW196796:FKW196810 FUS196796:FUS196810 GEO196796:GEO196810 GOK196796:GOK196810 GYG196796:GYG196810 HIC196796:HIC196810 HRY196796:HRY196810 IBU196796:IBU196810 ILQ196796:ILQ196810 IVM196796:IVM196810 JFI196796:JFI196810 JPE196796:JPE196810 JZA196796:JZA196810 KIW196796:KIW196810 KSS196796:KSS196810 LCO196796:LCO196810 LMK196796:LMK196810 LWG196796:LWG196810 MGC196796:MGC196810 MPY196796:MPY196810 MZU196796:MZU196810 NJQ196796:NJQ196810 NTM196796:NTM196810 ODI196796:ODI196810 ONE196796:ONE196810 OXA196796:OXA196810 PGW196796:PGW196810 PQS196796:PQS196810 QAO196796:QAO196810 QKK196796:QKK196810 QUG196796:QUG196810 REC196796:REC196810 RNY196796:RNY196810 RXU196796:RXU196810 SHQ196796:SHQ196810 SRM196796:SRM196810 TBI196796:TBI196810 TLE196796:TLE196810 TVA196796:TVA196810 UEW196796:UEW196810 UOS196796:UOS196810 UYO196796:UYO196810 VIK196796:VIK196810 VSG196796:VSG196810 WCC196796:WCC196810 WLY196796:WLY196810 WVU196796:WVU196810 M262332:M262346 JI262332:JI262346 TE262332:TE262346 ADA262332:ADA262346 AMW262332:AMW262346 AWS262332:AWS262346 BGO262332:BGO262346 BQK262332:BQK262346 CAG262332:CAG262346 CKC262332:CKC262346 CTY262332:CTY262346 DDU262332:DDU262346 DNQ262332:DNQ262346 DXM262332:DXM262346 EHI262332:EHI262346 ERE262332:ERE262346 FBA262332:FBA262346 FKW262332:FKW262346 FUS262332:FUS262346 GEO262332:GEO262346 GOK262332:GOK262346 GYG262332:GYG262346 HIC262332:HIC262346 HRY262332:HRY262346 IBU262332:IBU262346 ILQ262332:ILQ262346 IVM262332:IVM262346 JFI262332:JFI262346 JPE262332:JPE262346 JZA262332:JZA262346 KIW262332:KIW262346 KSS262332:KSS262346 LCO262332:LCO262346 LMK262332:LMK262346 LWG262332:LWG262346 MGC262332:MGC262346 MPY262332:MPY262346 MZU262332:MZU262346 NJQ262332:NJQ262346 NTM262332:NTM262346 ODI262332:ODI262346 ONE262332:ONE262346 OXA262332:OXA262346 PGW262332:PGW262346 PQS262332:PQS262346 QAO262332:QAO262346 QKK262332:QKK262346 QUG262332:QUG262346 REC262332:REC262346 RNY262332:RNY262346 RXU262332:RXU262346 SHQ262332:SHQ262346 SRM262332:SRM262346 TBI262332:TBI262346 TLE262332:TLE262346 TVA262332:TVA262346 UEW262332:UEW262346 UOS262332:UOS262346 UYO262332:UYO262346 VIK262332:VIK262346 VSG262332:VSG262346 WCC262332:WCC262346 WLY262332:WLY262346 WVU262332:WVU262346 M327868:M327882 JI327868:JI327882 TE327868:TE327882 ADA327868:ADA327882 AMW327868:AMW327882 AWS327868:AWS327882 BGO327868:BGO327882 BQK327868:BQK327882 CAG327868:CAG327882 CKC327868:CKC327882 CTY327868:CTY327882 DDU327868:DDU327882 DNQ327868:DNQ327882 DXM327868:DXM327882 EHI327868:EHI327882 ERE327868:ERE327882 FBA327868:FBA327882 FKW327868:FKW327882 FUS327868:FUS327882 GEO327868:GEO327882 GOK327868:GOK327882 GYG327868:GYG327882 HIC327868:HIC327882 HRY327868:HRY327882 IBU327868:IBU327882 ILQ327868:ILQ327882 IVM327868:IVM327882 JFI327868:JFI327882 JPE327868:JPE327882 JZA327868:JZA327882 KIW327868:KIW327882 KSS327868:KSS327882 LCO327868:LCO327882 LMK327868:LMK327882 LWG327868:LWG327882 MGC327868:MGC327882 MPY327868:MPY327882 MZU327868:MZU327882 NJQ327868:NJQ327882 NTM327868:NTM327882 ODI327868:ODI327882 ONE327868:ONE327882 OXA327868:OXA327882 PGW327868:PGW327882 PQS327868:PQS327882 QAO327868:QAO327882 QKK327868:QKK327882 QUG327868:QUG327882 REC327868:REC327882 RNY327868:RNY327882 RXU327868:RXU327882 SHQ327868:SHQ327882 SRM327868:SRM327882 TBI327868:TBI327882 TLE327868:TLE327882 TVA327868:TVA327882 UEW327868:UEW327882 UOS327868:UOS327882 UYO327868:UYO327882 VIK327868:VIK327882 VSG327868:VSG327882 WCC327868:WCC327882 WLY327868:WLY327882 WVU327868:WVU327882 M393404:M393418 JI393404:JI393418 TE393404:TE393418 ADA393404:ADA393418 AMW393404:AMW393418 AWS393404:AWS393418 BGO393404:BGO393418 BQK393404:BQK393418 CAG393404:CAG393418 CKC393404:CKC393418 CTY393404:CTY393418 DDU393404:DDU393418 DNQ393404:DNQ393418 DXM393404:DXM393418 EHI393404:EHI393418 ERE393404:ERE393418 FBA393404:FBA393418 FKW393404:FKW393418 FUS393404:FUS393418 GEO393404:GEO393418 GOK393404:GOK393418 GYG393404:GYG393418 HIC393404:HIC393418 HRY393404:HRY393418 IBU393404:IBU393418 ILQ393404:ILQ393418 IVM393404:IVM393418 JFI393404:JFI393418 JPE393404:JPE393418 JZA393404:JZA393418 KIW393404:KIW393418 KSS393404:KSS393418 LCO393404:LCO393418 LMK393404:LMK393418 LWG393404:LWG393418 MGC393404:MGC393418 MPY393404:MPY393418 MZU393404:MZU393418 NJQ393404:NJQ393418 NTM393404:NTM393418 ODI393404:ODI393418 ONE393404:ONE393418 OXA393404:OXA393418 PGW393404:PGW393418 PQS393404:PQS393418 QAO393404:QAO393418 QKK393404:QKK393418 QUG393404:QUG393418 REC393404:REC393418 RNY393404:RNY393418 RXU393404:RXU393418 SHQ393404:SHQ393418 SRM393404:SRM393418 TBI393404:TBI393418 TLE393404:TLE393418 TVA393404:TVA393418 UEW393404:UEW393418 UOS393404:UOS393418 UYO393404:UYO393418 VIK393404:VIK393418 VSG393404:VSG393418 WCC393404:WCC393418 WLY393404:WLY393418 WVU393404:WVU393418 M458940:M458954 JI458940:JI458954 TE458940:TE458954 ADA458940:ADA458954 AMW458940:AMW458954 AWS458940:AWS458954 BGO458940:BGO458954 BQK458940:BQK458954 CAG458940:CAG458954 CKC458940:CKC458954 CTY458940:CTY458954 DDU458940:DDU458954 DNQ458940:DNQ458954 DXM458940:DXM458954 EHI458940:EHI458954 ERE458940:ERE458954 FBA458940:FBA458954 FKW458940:FKW458954 FUS458940:FUS458954 GEO458940:GEO458954 GOK458940:GOK458954 GYG458940:GYG458954 HIC458940:HIC458954 HRY458940:HRY458954 IBU458940:IBU458954 ILQ458940:ILQ458954 IVM458940:IVM458954 JFI458940:JFI458954 JPE458940:JPE458954 JZA458940:JZA458954 KIW458940:KIW458954 KSS458940:KSS458954 LCO458940:LCO458954 LMK458940:LMK458954 LWG458940:LWG458954 MGC458940:MGC458954 MPY458940:MPY458954 MZU458940:MZU458954 NJQ458940:NJQ458954 NTM458940:NTM458954 ODI458940:ODI458954 ONE458940:ONE458954 OXA458940:OXA458954 PGW458940:PGW458954 PQS458940:PQS458954 QAO458940:QAO458954 QKK458940:QKK458954 QUG458940:QUG458954 REC458940:REC458954 RNY458940:RNY458954 RXU458940:RXU458954 SHQ458940:SHQ458954 SRM458940:SRM458954 TBI458940:TBI458954 TLE458940:TLE458954 TVA458940:TVA458954 UEW458940:UEW458954 UOS458940:UOS458954 UYO458940:UYO458954 VIK458940:VIK458954 VSG458940:VSG458954 WCC458940:WCC458954 WLY458940:WLY458954 WVU458940:WVU458954 M524476:M524490 JI524476:JI524490 TE524476:TE524490 ADA524476:ADA524490 AMW524476:AMW524490 AWS524476:AWS524490 BGO524476:BGO524490 BQK524476:BQK524490 CAG524476:CAG524490 CKC524476:CKC524490 CTY524476:CTY524490 DDU524476:DDU524490 DNQ524476:DNQ524490 DXM524476:DXM524490 EHI524476:EHI524490 ERE524476:ERE524490 FBA524476:FBA524490 FKW524476:FKW524490 FUS524476:FUS524490 GEO524476:GEO524490 GOK524476:GOK524490 GYG524476:GYG524490 HIC524476:HIC524490 HRY524476:HRY524490 IBU524476:IBU524490 ILQ524476:ILQ524490 IVM524476:IVM524490 JFI524476:JFI524490 JPE524476:JPE524490 JZA524476:JZA524490 KIW524476:KIW524490 KSS524476:KSS524490 LCO524476:LCO524490 LMK524476:LMK524490 LWG524476:LWG524490 MGC524476:MGC524490 MPY524476:MPY524490 MZU524476:MZU524490 NJQ524476:NJQ524490 NTM524476:NTM524490 ODI524476:ODI524490 ONE524476:ONE524490 OXA524476:OXA524490 PGW524476:PGW524490 PQS524476:PQS524490 QAO524476:QAO524490 QKK524476:QKK524490 QUG524476:QUG524490 REC524476:REC524490 RNY524476:RNY524490 RXU524476:RXU524490 SHQ524476:SHQ524490 SRM524476:SRM524490 TBI524476:TBI524490 TLE524476:TLE524490 TVA524476:TVA524490 UEW524476:UEW524490 UOS524476:UOS524490 UYO524476:UYO524490 VIK524476:VIK524490 VSG524476:VSG524490 WCC524476:WCC524490 WLY524476:WLY524490 WVU524476:WVU524490 M590012:M590026 JI590012:JI590026 TE590012:TE590026 ADA590012:ADA590026 AMW590012:AMW590026 AWS590012:AWS590026 BGO590012:BGO590026 BQK590012:BQK590026 CAG590012:CAG590026 CKC590012:CKC590026 CTY590012:CTY590026 DDU590012:DDU590026 DNQ590012:DNQ590026 DXM590012:DXM590026 EHI590012:EHI590026 ERE590012:ERE590026 FBA590012:FBA590026 FKW590012:FKW590026 FUS590012:FUS590026 GEO590012:GEO590026 GOK590012:GOK590026 GYG590012:GYG590026 HIC590012:HIC590026 HRY590012:HRY590026 IBU590012:IBU590026 ILQ590012:ILQ590026 IVM590012:IVM590026 JFI590012:JFI590026 JPE590012:JPE590026 JZA590012:JZA590026 KIW590012:KIW590026 KSS590012:KSS590026 LCO590012:LCO590026 LMK590012:LMK590026 LWG590012:LWG590026 MGC590012:MGC590026 MPY590012:MPY590026 MZU590012:MZU590026 NJQ590012:NJQ590026 NTM590012:NTM590026 ODI590012:ODI590026 ONE590012:ONE590026 OXA590012:OXA590026 PGW590012:PGW590026 PQS590012:PQS590026 QAO590012:QAO590026 QKK590012:QKK590026 QUG590012:QUG590026 REC590012:REC590026 RNY590012:RNY590026 RXU590012:RXU590026 SHQ590012:SHQ590026 SRM590012:SRM590026 TBI590012:TBI590026 TLE590012:TLE590026 TVA590012:TVA590026 UEW590012:UEW590026 UOS590012:UOS590026 UYO590012:UYO590026 VIK590012:VIK590026 VSG590012:VSG590026 WCC590012:WCC590026 WLY590012:WLY590026 WVU590012:WVU590026 M655548:M655562 JI655548:JI655562 TE655548:TE655562 ADA655548:ADA655562 AMW655548:AMW655562 AWS655548:AWS655562 BGO655548:BGO655562 BQK655548:BQK655562 CAG655548:CAG655562 CKC655548:CKC655562 CTY655548:CTY655562 DDU655548:DDU655562 DNQ655548:DNQ655562 DXM655548:DXM655562 EHI655548:EHI655562 ERE655548:ERE655562 FBA655548:FBA655562 FKW655548:FKW655562 FUS655548:FUS655562 GEO655548:GEO655562 GOK655548:GOK655562 GYG655548:GYG655562 HIC655548:HIC655562 HRY655548:HRY655562 IBU655548:IBU655562 ILQ655548:ILQ655562 IVM655548:IVM655562 JFI655548:JFI655562 JPE655548:JPE655562 JZA655548:JZA655562 KIW655548:KIW655562 KSS655548:KSS655562 LCO655548:LCO655562 LMK655548:LMK655562 LWG655548:LWG655562 MGC655548:MGC655562 MPY655548:MPY655562 MZU655548:MZU655562 NJQ655548:NJQ655562 NTM655548:NTM655562 ODI655548:ODI655562 ONE655548:ONE655562 OXA655548:OXA655562 PGW655548:PGW655562 PQS655548:PQS655562 QAO655548:QAO655562 QKK655548:QKK655562 QUG655548:QUG655562 REC655548:REC655562 RNY655548:RNY655562 RXU655548:RXU655562 SHQ655548:SHQ655562 SRM655548:SRM655562 TBI655548:TBI655562 TLE655548:TLE655562 TVA655548:TVA655562 UEW655548:UEW655562 UOS655548:UOS655562 UYO655548:UYO655562 VIK655548:VIK655562 VSG655548:VSG655562 WCC655548:WCC655562 WLY655548:WLY655562 WVU655548:WVU655562 M721084:M721098 JI721084:JI721098 TE721084:TE721098 ADA721084:ADA721098 AMW721084:AMW721098 AWS721084:AWS721098 BGO721084:BGO721098 BQK721084:BQK721098 CAG721084:CAG721098 CKC721084:CKC721098 CTY721084:CTY721098 DDU721084:DDU721098 DNQ721084:DNQ721098 DXM721084:DXM721098 EHI721084:EHI721098 ERE721084:ERE721098 FBA721084:FBA721098 FKW721084:FKW721098 FUS721084:FUS721098 GEO721084:GEO721098 GOK721084:GOK721098 GYG721084:GYG721098 HIC721084:HIC721098 HRY721084:HRY721098 IBU721084:IBU721098 ILQ721084:ILQ721098 IVM721084:IVM721098 JFI721084:JFI721098 JPE721084:JPE721098 JZA721084:JZA721098 KIW721084:KIW721098 KSS721084:KSS721098 LCO721084:LCO721098 LMK721084:LMK721098 LWG721084:LWG721098 MGC721084:MGC721098 MPY721084:MPY721098 MZU721084:MZU721098 NJQ721084:NJQ721098 NTM721084:NTM721098 ODI721084:ODI721098 ONE721084:ONE721098 OXA721084:OXA721098 PGW721084:PGW721098 PQS721084:PQS721098 QAO721084:QAO721098 QKK721084:QKK721098 QUG721084:QUG721098 REC721084:REC721098 RNY721084:RNY721098 RXU721084:RXU721098 SHQ721084:SHQ721098 SRM721084:SRM721098 TBI721084:TBI721098 TLE721084:TLE721098 TVA721084:TVA721098 UEW721084:UEW721098 UOS721084:UOS721098 UYO721084:UYO721098 VIK721084:VIK721098 VSG721084:VSG721098 WCC721084:WCC721098 WLY721084:WLY721098 WVU721084:WVU721098 M786620:M786634 JI786620:JI786634 TE786620:TE786634 ADA786620:ADA786634 AMW786620:AMW786634 AWS786620:AWS786634 BGO786620:BGO786634 BQK786620:BQK786634 CAG786620:CAG786634 CKC786620:CKC786634 CTY786620:CTY786634 DDU786620:DDU786634 DNQ786620:DNQ786634 DXM786620:DXM786634 EHI786620:EHI786634 ERE786620:ERE786634 FBA786620:FBA786634 FKW786620:FKW786634 FUS786620:FUS786634 GEO786620:GEO786634 GOK786620:GOK786634 GYG786620:GYG786634 HIC786620:HIC786634 HRY786620:HRY786634 IBU786620:IBU786634 ILQ786620:ILQ786634 IVM786620:IVM786634 JFI786620:JFI786634 JPE786620:JPE786634 JZA786620:JZA786634 KIW786620:KIW786634 KSS786620:KSS786634 LCO786620:LCO786634 LMK786620:LMK786634 LWG786620:LWG786634 MGC786620:MGC786634 MPY786620:MPY786634 MZU786620:MZU786634 NJQ786620:NJQ786634 NTM786620:NTM786634 ODI786620:ODI786634 ONE786620:ONE786634 OXA786620:OXA786634 PGW786620:PGW786634 PQS786620:PQS786634 QAO786620:QAO786634 QKK786620:QKK786634 QUG786620:QUG786634 REC786620:REC786634 RNY786620:RNY786634 RXU786620:RXU786634 SHQ786620:SHQ786634 SRM786620:SRM786634 TBI786620:TBI786634 TLE786620:TLE786634 TVA786620:TVA786634 UEW786620:UEW786634 UOS786620:UOS786634 UYO786620:UYO786634 VIK786620:VIK786634 VSG786620:VSG786634 WCC786620:WCC786634 WLY786620:WLY786634 WVU786620:WVU786634 M852156:M852170 JI852156:JI852170 TE852156:TE852170 ADA852156:ADA852170 AMW852156:AMW852170 AWS852156:AWS852170 BGO852156:BGO852170 BQK852156:BQK852170 CAG852156:CAG852170 CKC852156:CKC852170 CTY852156:CTY852170 DDU852156:DDU852170 DNQ852156:DNQ852170 DXM852156:DXM852170 EHI852156:EHI852170 ERE852156:ERE852170 FBA852156:FBA852170 FKW852156:FKW852170 FUS852156:FUS852170 GEO852156:GEO852170 GOK852156:GOK852170 GYG852156:GYG852170 HIC852156:HIC852170 HRY852156:HRY852170 IBU852156:IBU852170 ILQ852156:ILQ852170 IVM852156:IVM852170 JFI852156:JFI852170 JPE852156:JPE852170 JZA852156:JZA852170 KIW852156:KIW852170 KSS852156:KSS852170 LCO852156:LCO852170 LMK852156:LMK852170 LWG852156:LWG852170 MGC852156:MGC852170 MPY852156:MPY852170 MZU852156:MZU852170 NJQ852156:NJQ852170 NTM852156:NTM852170 ODI852156:ODI852170 ONE852156:ONE852170 OXA852156:OXA852170 PGW852156:PGW852170 PQS852156:PQS852170 QAO852156:QAO852170 QKK852156:QKK852170 QUG852156:QUG852170 REC852156:REC852170 RNY852156:RNY852170 RXU852156:RXU852170 SHQ852156:SHQ852170 SRM852156:SRM852170 TBI852156:TBI852170 TLE852156:TLE852170 TVA852156:TVA852170 UEW852156:UEW852170 UOS852156:UOS852170 UYO852156:UYO852170 VIK852156:VIK852170 VSG852156:VSG852170 WCC852156:WCC852170 WLY852156:WLY852170 WVU852156:WVU852170 M917692:M917706 JI917692:JI917706 TE917692:TE917706 ADA917692:ADA917706 AMW917692:AMW917706 AWS917692:AWS917706 BGO917692:BGO917706 BQK917692:BQK917706 CAG917692:CAG917706 CKC917692:CKC917706 CTY917692:CTY917706 DDU917692:DDU917706 DNQ917692:DNQ917706 DXM917692:DXM917706 EHI917692:EHI917706 ERE917692:ERE917706 FBA917692:FBA917706 FKW917692:FKW917706 FUS917692:FUS917706 GEO917692:GEO917706 GOK917692:GOK917706 GYG917692:GYG917706 HIC917692:HIC917706 HRY917692:HRY917706 IBU917692:IBU917706 ILQ917692:ILQ917706 IVM917692:IVM917706 JFI917692:JFI917706 JPE917692:JPE917706 JZA917692:JZA917706 KIW917692:KIW917706 KSS917692:KSS917706 LCO917692:LCO917706 LMK917692:LMK917706 LWG917692:LWG917706 MGC917692:MGC917706 MPY917692:MPY917706 MZU917692:MZU917706 NJQ917692:NJQ917706 NTM917692:NTM917706 ODI917692:ODI917706 ONE917692:ONE917706 OXA917692:OXA917706 PGW917692:PGW917706 PQS917692:PQS917706 QAO917692:QAO917706 QKK917692:QKK917706 QUG917692:QUG917706 REC917692:REC917706 RNY917692:RNY917706 RXU917692:RXU917706 SHQ917692:SHQ917706 SRM917692:SRM917706 TBI917692:TBI917706 TLE917692:TLE917706 TVA917692:TVA917706 UEW917692:UEW917706 UOS917692:UOS917706 UYO917692:UYO917706 VIK917692:VIK917706 VSG917692:VSG917706 WCC917692:WCC917706 WLY917692:WLY917706 WVU917692:WVU917706 M983228:M983242 JI983228:JI983242 TE983228:TE983242 ADA983228:ADA983242 AMW983228:AMW983242 AWS983228:AWS983242 BGO983228:BGO983242 BQK983228:BQK983242 CAG983228:CAG983242 CKC983228:CKC983242 CTY983228:CTY983242 DDU983228:DDU983242 DNQ983228:DNQ983242 DXM983228:DXM983242 EHI983228:EHI983242 ERE983228:ERE983242 FBA983228:FBA983242 FKW983228:FKW983242 FUS983228:FUS983242 GEO983228:GEO983242 GOK983228:GOK983242 GYG983228:GYG983242 HIC983228:HIC983242 HRY983228:HRY983242 IBU983228:IBU983242 ILQ983228:ILQ983242 IVM983228:IVM983242 JFI983228:JFI983242 JPE983228:JPE983242 JZA983228:JZA983242 KIW983228:KIW983242 KSS983228:KSS983242 LCO983228:LCO983242 LMK983228:LMK983242 LWG983228:LWG983242 MGC983228:MGC983242 MPY983228:MPY983242 MZU983228:MZU983242 NJQ983228:NJQ983242 NTM983228:NTM983242 ODI983228:ODI983242 ONE983228:ONE983242 OXA983228:OXA983242 PGW983228:PGW983242 PQS983228:PQS983242 QAO983228:QAO983242 QKK983228:QKK983242 QUG983228:QUG983242 REC983228:REC983242 RNY983228:RNY983242 RXU983228:RXU983242 SHQ983228:SHQ983242 SRM983228:SRM983242 TBI983228:TBI983242 TLE983228:TLE983242 TVA983228:TVA983242 UEW983228:UEW983242 UOS983228:UOS983242 UYO983228:UYO983242 VIK983228:VIK983242 VSG983228:VSG983242 WCC983228:WCC983242 WLY983228:WLY983242 WVU983228:WVU983242 M35:M206 JI35:JI206 TE35:TE206 ADA35:ADA206 AMW35:AMW206 AWS35:AWS206 BGO35:BGO206 BQK35:BQK206 CAG35:CAG206 CKC35:CKC206 CTY35:CTY206 DDU35:DDU206 DNQ35:DNQ206 DXM35:DXM206 EHI35:EHI206 ERE35:ERE206 FBA35:FBA206 FKW35:FKW206 FUS35:FUS206 GEO35:GEO206 GOK35:GOK206 GYG35:GYG206 HIC35:HIC206 HRY35:HRY206 IBU35:IBU206 ILQ35:ILQ206 IVM35:IVM206 JFI35:JFI206 JPE35:JPE206 JZA35:JZA206 KIW35:KIW206 KSS35:KSS206 LCO35:LCO206 LMK35:LMK206 LWG35:LWG206 MGC35:MGC206 MPY35:MPY206 MZU35:MZU206 NJQ35:NJQ206 NTM35:NTM206 ODI35:ODI206 ONE35:ONE206 OXA35:OXA206 PGW35:PGW206 PQS35:PQS206 QAO35:QAO206 QKK35:QKK206 QUG35:QUG206 REC35:REC206 RNY35:RNY206 RXU35:RXU206 SHQ35:SHQ206 SRM35:SRM206 TBI35:TBI206 TLE35:TLE206 TVA35:TVA206 UEW35:UEW206 UOS35:UOS206 UYO35:UYO206 VIK35:VIK206 VSG35:VSG206 WCC35:WCC206 WLY35:WLY206 WVU35:WVU206 M18:M33" xr:uid="{4F13E394-9A0F-4B5C-9266-1DDD90042EFB}">
      <formula1>vf</formula1>
    </dataValidation>
    <dataValidation type="list" allowBlank="1" showInputMessage="1" showErrorMessage="1" sqref="N65724:N65738 JJ65724:JJ65738 TF65724:TF65738 ADB65724:ADB65738 AMX65724:AMX65738 AWT65724:AWT65738 BGP65724:BGP65738 BQL65724:BQL65738 CAH65724:CAH65738 CKD65724:CKD65738 CTZ65724:CTZ65738 DDV65724:DDV65738 DNR65724:DNR65738 DXN65724:DXN65738 EHJ65724:EHJ65738 ERF65724:ERF65738 FBB65724:FBB65738 FKX65724:FKX65738 FUT65724:FUT65738 GEP65724:GEP65738 GOL65724:GOL65738 GYH65724:GYH65738 HID65724:HID65738 HRZ65724:HRZ65738 IBV65724:IBV65738 ILR65724:ILR65738 IVN65724:IVN65738 JFJ65724:JFJ65738 JPF65724:JPF65738 JZB65724:JZB65738 KIX65724:KIX65738 KST65724:KST65738 LCP65724:LCP65738 LML65724:LML65738 LWH65724:LWH65738 MGD65724:MGD65738 MPZ65724:MPZ65738 MZV65724:MZV65738 NJR65724:NJR65738 NTN65724:NTN65738 ODJ65724:ODJ65738 ONF65724:ONF65738 OXB65724:OXB65738 PGX65724:PGX65738 PQT65724:PQT65738 QAP65724:QAP65738 QKL65724:QKL65738 QUH65724:QUH65738 RED65724:RED65738 RNZ65724:RNZ65738 RXV65724:RXV65738 SHR65724:SHR65738 SRN65724:SRN65738 TBJ65724:TBJ65738 TLF65724:TLF65738 TVB65724:TVB65738 UEX65724:UEX65738 UOT65724:UOT65738 UYP65724:UYP65738 VIL65724:VIL65738 VSH65724:VSH65738 WCD65724:WCD65738 WLZ65724:WLZ65738 WVV65724:WVV65738 N131260:N131274 JJ131260:JJ131274 TF131260:TF131274 ADB131260:ADB131274 AMX131260:AMX131274 AWT131260:AWT131274 BGP131260:BGP131274 BQL131260:BQL131274 CAH131260:CAH131274 CKD131260:CKD131274 CTZ131260:CTZ131274 DDV131260:DDV131274 DNR131260:DNR131274 DXN131260:DXN131274 EHJ131260:EHJ131274 ERF131260:ERF131274 FBB131260:FBB131274 FKX131260:FKX131274 FUT131260:FUT131274 GEP131260:GEP131274 GOL131260:GOL131274 GYH131260:GYH131274 HID131260:HID131274 HRZ131260:HRZ131274 IBV131260:IBV131274 ILR131260:ILR131274 IVN131260:IVN131274 JFJ131260:JFJ131274 JPF131260:JPF131274 JZB131260:JZB131274 KIX131260:KIX131274 KST131260:KST131274 LCP131260:LCP131274 LML131260:LML131274 LWH131260:LWH131274 MGD131260:MGD131274 MPZ131260:MPZ131274 MZV131260:MZV131274 NJR131260:NJR131274 NTN131260:NTN131274 ODJ131260:ODJ131274 ONF131260:ONF131274 OXB131260:OXB131274 PGX131260:PGX131274 PQT131260:PQT131274 QAP131260:QAP131274 QKL131260:QKL131274 QUH131260:QUH131274 RED131260:RED131274 RNZ131260:RNZ131274 RXV131260:RXV131274 SHR131260:SHR131274 SRN131260:SRN131274 TBJ131260:TBJ131274 TLF131260:TLF131274 TVB131260:TVB131274 UEX131260:UEX131274 UOT131260:UOT131274 UYP131260:UYP131274 VIL131260:VIL131274 VSH131260:VSH131274 WCD131260:WCD131274 WLZ131260:WLZ131274 WVV131260:WVV131274 N196796:N196810 JJ196796:JJ196810 TF196796:TF196810 ADB196796:ADB196810 AMX196796:AMX196810 AWT196796:AWT196810 BGP196796:BGP196810 BQL196796:BQL196810 CAH196796:CAH196810 CKD196796:CKD196810 CTZ196796:CTZ196810 DDV196796:DDV196810 DNR196796:DNR196810 DXN196796:DXN196810 EHJ196796:EHJ196810 ERF196796:ERF196810 FBB196796:FBB196810 FKX196796:FKX196810 FUT196796:FUT196810 GEP196796:GEP196810 GOL196796:GOL196810 GYH196796:GYH196810 HID196796:HID196810 HRZ196796:HRZ196810 IBV196796:IBV196810 ILR196796:ILR196810 IVN196796:IVN196810 JFJ196796:JFJ196810 JPF196796:JPF196810 JZB196796:JZB196810 KIX196796:KIX196810 KST196796:KST196810 LCP196796:LCP196810 LML196796:LML196810 LWH196796:LWH196810 MGD196796:MGD196810 MPZ196796:MPZ196810 MZV196796:MZV196810 NJR196796:NJR196810 NTN196796:NTN196810 ODJ196796:ODJ196810 ONF196796:ONF196810 OXB196796:OXB196810 PGX196796:PGX196810 PQT196796:PQT196810 QAP196796:QAP196810 QKL196796:QKL196810 QUH196796:QUH196810 RED196796:RED196810 RNZ196796:RNZ196810 RXV196796:RXV196810 SHR196796:SHR196810 SRN196796:SRN196810 TBJ196796:TBJ196810 TLF196796:TLF196810 TVB196796:TVB196810 UEX196796:UEX196810 UOT196796:UOT196810 UYP196796:UYP196810 VIL196796:VIL196810 VSH196796:VSH196810 WCD196796:WCD196810 WLZ196796:WLZ196810 WVV196796:WVV196810 N262332:N262346 JJ262332:JJ262346 TF262332:TF262346 ADB262332:ADB262346 AMX262332:AMX262346 AWT262332:AWT262346 BGP262332:BGP262346 BQL262332:BQL262346 CAH262332:CAH262346 CKD262332:CKD262346 CTZ262332:CTZ262346 DDV262332:DDV262346 DNR262332:DNR262346 DXN262332:DXN262346 EHJ262332:EHJ262346 ERF262332:ERF262346 FBB262332:FBB262346 FKX262332:FKX262346 FUT262332:FUT262346 GEP262332:GEP262346 GOL262332:GOL262346 GYH262332:GYH262346 HID262332:HID262346 HRZ262332:HRZ262346 IBV262332:IBV262346 ILR262332:ILR262346 IVN262332:IVN262346 JFJ262332:JFJ262346 JPF262332:JPF262346 JZB262332:JZB262346 KIX262332:KIX262346 KST262332:KST262346 LCP262332:LCP262346 LML262332:LML262346 LWH262332:LWH262346 MGD262332:MGD262346 MPZ262332:MPZ262346 MZV262332:MZV262346 NJR262332:NJR262346 NTN262332:NTN262346 ODJ262332:ODJ262346 ONF262332:ONF262346 OXB262332:OXB262346 PGX262332:PGX262346 PQT262332:PQT262346 QAP262332:QAP262346 QKL262332:QKL262346 QUH262332:QUH262346 RED262332:RED262346 RNZ262332:RNZ262346 RXV262332:RXV262346 SHR262332:SHR262346 SRN262332:SRN262346 TBJ262332:TBJ262346 TLF262332:TLF262346 TVB262332:TVB262346 UEX262332:UEX262346 UOT262332:UOT262346 UYP262332:UYP262346 VIL262332:VIL262346 VSH262332:VSH262346 WCD262332:WCD262346 WLZ262332:WLZ262346 WVV262332:WVV262346 N327868:N327882 JJ327868:JJ327882 TF327868:TF327882 ADB327868:ADB327882 AMX327868:AMX327882 AWT327868:AWT327882 BGP327868:BGP327882 BQL327868:BQL327882 CAH327868:CAH327882 CKD327868:CKD327882 CTZ327868:CTZ327882 DDV327868:DDV327882 DNR327868:DNR327882 DXN327868:DXN327882 EHJ327868:EHJ327882 ERF327868:ERF327882 FBB327868:FBB327882 FKX327868:FKX327882 FUT327868:FUT327882 GEP327868:GEP327882 GOL327868:GOL327882 GYH327868:GYH327882 HID327868:HID327882 HRZ327868:HRZ327882 IBV327868:IBV327882 ILR327868:ILR327882 IVN327868:IVN327882 JFJ327868:JFJ327882 JPF327868:JPF327882 JZB327868:JZB327882 KIX327868:KIX327882 KST327868:KST327882 LCP327868:LCP327882 LML327868:LML327882 LWH327868:LWH327882 MGD327868:MGD327882 MPZ327868:MPZ327882 MZV327868:MZV327882 NJR327868:NJR327882 NTN327868:NTN327882 ODJ327868:ODJ327882 ONF327868:ONF327882 OXB327868:OXB327882 PGX327868:PGX327882 PQT327868:PQT327882 QAP327868:QAP327882 QKL327868:QKL327882 QUH327868:QUH327882 RED327868:RED327882 RNZ327868:RNZ327882 RXV327868:RXV327882 SHR327868:SHR327882 SRN327868:SRN327882 TBJ327868:TBJ327882 TLF327868:TLF327882 TVB327868:TVB327882 UEX327868:UEX327882 UOT327868:UOT327882 UYP327868:UYP327882 VIL327868:VIL327882 VSH327868:VSH327882 WCD327868:WCD327882 WLZ327868:WLZ327882 WVV327868:WVV327882 N393404:N393418 JJ393404:JJ393418 TF393404:TF393418 ADB393404:ADB393418 AMX393404:AMX393418 AWT393404:AWT393418 BGP393404:BGP393418 BQL393404:BQL393418 CAH393404:CAH393418 CKD393404:CKD393418 CTZ393404:CTZ393418 DDV393404:DDV393418 DNR393404:DNR393418 DXN393404:DXN393418 EHJ393404:EHJ393418 ERF393404:ERF393418 FBB393404:FBB393418 FKX393404:FKX393418 FUT393404:FUT393418 GEP393404:GEP393418 GOL393404:GOL393418 GYH393404:GYH393418 HID393404:HID393418 HRZ393404:HRZ393418 IBV393404:IBV393418 ILR393404:ILR393418 IVN393404:IVN393418 JFJ393404:JFJ393418 JPF393404:JPF393418 JZB393404:JZB393418 KIX393404:KIX393418 KST393404:KST393418 LCP393404:LCP393418 LML393404:LML393418 LWH393404:LWH393418 MGD393404:MGD393418 MPZ393404:MPZ393418 MZV393404:MZV393418 NJR393404:NJR393418 NTN393404:NTN393418 ODJ393404:ODJ393418 ONF393404:ONF393418 OXB393404:OXB393418 PGX393404:PGX393418 PQT393404:PQT393418 QAP393404:QAP393418 QKL393404:QKL393418 QUH393404:QUH393418 RED393404:RED393418 RNZ393404:RNZ393418 RXV393404:RXV393418 SHR393404:SHR393418 SRN393404:SRN393418 TBJ393404:TBJ393418 TLF393404:TLF393418 TVB393404:TVB393418 UEX393404:UEX393418 UOT393404:UOT393418 UYP393404:UYP393418 VIL393404:VIL393418 VSH393404:VSH393418 WCD393404:WCD393418 WLZ393404:WLZ393418 WVV393404:WVV393418 N458940:N458954 JJ458940:JJ458954 TF458940:TF458954 ADB458940:ADB458954 AMX458940:AMX458954 AWT458940:AWT458954 BGP458940:BGP458954 BQL458940:BQL458954 CAH458940:CAH458954 CKD458940:CKD458954 CTZ458940:CTZ458954 DDV458940:DDV458954 DNR458940:DNR458954 DXN458940:DXN458954 EHJ458940:EHJ458954 ERF458940:ERF458954 FBB458940:FBB458954 FKX458940:FKX458954 FUT458940:FUT458954 GEP458940:GEP458954 GOL458940:GOL458954 GYH458940:GYH458954 HID458940:HID458954 HRZ458940:HRZ458954 IBV458940:IBV458954 ILR458940:ILR458954 IVN458940:IVN458954 JFJ458940:JFJ458954 JPF458940:JPF458954 JZB458940:JZB458954 KIX458940:KIX458954 KST458940:KST458954 LCP458940:LCP458954 LML458940:LML458954 LWH458940:LWH458954 MGD458940:MGD458954 MPZ458940:MPZ458954 MZV458940:MZV458954 NJR458940:NJR458954 NTN458940:NTN458954 ODJ458940:ODJ458954 ONF458940:ONF458954 OXB458940:OXB458954 PGX458940:PGX458954 PQT458940:PQT458954 QAP458940:QAP458954 QKL458940:QKL458954 QUH458940:QUH458954 RED458940:RED458954 RNZ458940:RNZ458954 RXV458940:RXV458954 SHR458940:SHR458954 SRN458940:SRN458954 TBJ458940:TBJ458954 TLF458940:TLF458954 TVB458940:TVB458954 UEX458940:UEX458954 UOT458940:UOT458954 UYP458940:UYP458954 VIL458940:VIL458954 VSH458940:VSH458954 WCD458940:WCD458954 WLZ458940:WLZ458954 WVV458940:WVV458954 N524476:N524490 JJ524476:JJ524490 TF524476:TF524490 ADB524476:ADB524490 AMX524476:AMX524490 AWT524476:AWT524490 BGP524476:BGP524490 BQL524476:BQL524490 CAH524476:CAH524490 CKD524476:CKD524490 CTZ524476:CTZ524490 DDV524476:DDV524490 DNR524476:DNR524490 DXN524476:DXN524490 EHJ524476:EHJ524490 ERF524476:ERF524490 FBB524476:FBB524490 FKX524476:FKX524490 FUT524476:FUT524490 GEP524476:GEP524490 GOL524476:GOL524490 GYH524476:GYH524490 HID524476:HID524490 HRZ524476:HRZ524490 IBV524476:IBV524490 ILR524476:ILR524490 IVN524476:IVN524490 JFJ524476:JFJ524490 JPF524476:JPF524490 JZB524476:JZB524490 KIX524476:KIX524490 KST524476:KST524490 LCP524476:LCP524490 LML524476:LML524490 LWH524476:LWH524490 MGD524476:MGD524490 MPZ524476:MPZ524490 MZV524476:MZV524490 NJR524476:NJR524490 NTN524476:NTN524490 ODJ524476:ODJ524490 ONF524476:ONF524490 OXB524476:OXB524490 PGX524476:PGX524490 PQT524476:PQT524490 QAP524476:QAP524490 QKL524476:QKL524490 QUH524476:QUH524490 RED524476:RED524490 RNZ524476:RNZ524490 RXV524476:RXV524490 SHR524476:SHR524490 SRN524476:SRN524490 TBJ524476:TBJ524490 TLF524476:TLF524490 TVB524476:TVB524490 UEX524476:UEX524490 UOT524476:UOT524490 UYP524476:UYP524490 VIL524476:VIL524490 VSH524476:VSH524490 WCD524476:WCD524490 WLZ524476:WLZ524490 WVV524476:WVV524490 N590012:N590026 JJ590012:JJ590026 TF590012:TF590026 ADB590012:ADB590026 AMX590012:AMX590026 AWT590012:AWT590026 BGP590012:BGP590026 BQL590012:BQL590026 CAH590012:CAH590026 CKD590012:CKD590026 CTZ590012:CTZ590026 DDV590012:DDV590026 DNR590012:DNR590026 DXN590012:DXN590026 EHJ590012:EHJ590026 ERF590012:ERF590026 FBB590012:FBB590026 FKX590012:FKX590026 FUT590012:FUT590026 GEP590012:GEP590026 GOL590012:GOL590026 GYH590012:GYH590026 HID590012:HID590026 HRZ590012:HRZ590026 IBV590012:IBV590026 ILR590012:ILR590026 IVN590012:IVN590026 JFJ590012:JFJ590026 JPF590012:JPF590026 JZB590012:JZB590026 KIX590012:KIX590026 KST590012:KST590026 LCP590012:LCP590026 LML590012:LML590026 LWH590012:LWH590026 MGD590012:MGD590026 MPZ590012:MPZ590026 MZV590012:MZV590026 NJR590012:NJR590026 NTN590012:NTN590026 ODJ590012:ODJ590026 ONF590012:ONF590026 OXB590012:OXB590026 PGX590012:PGX590026 PQT590012:PQT590026 QAP590012:QAP590026 QKL590012:QKL590026 QUH590012:QUH590026 RED590012:RED590026 RNZ590012:RNZ590026 RXV590012:RXV590026 SHR590012:SHR590026 SRN590012:SRN590026 TBJ590012:TBJ590026 TLF590012:TLF590026 TVB590012:TVB590026 UEX590012:UEX590026 UOT590012:UOT590026 UYP590012:UYP590026 VIL590012:VIL590026 VSH590012:VSH590026 WCD590012:WCD590026 WLZ590012:WLZ590026 WVV590012:WVV590026 N655548:N655562 JJ655548:JJ655562 TF655548:TF655562 ADB655548:ADB655562 AMX655548:AMX655562 AWT655548:AWT655562 BGP655548:BGP655562 BQL655548:BQL655562 CAH655548:CAH655562 CKD655548:CKD655562 CTZ655548:CTZ655562 DDV655548:DDV655562 DNR655548:DNR655562 DXN655548:DXN655562 EHJ655548:EHJ655562 ERF655548:ERF655562 FBB655548:FBB655562 FKX655548:FKX655562 FUT655548:FUT655562 GEP655548:GEP655562 GOL655548:GOL655562 GYH655548:GYH655562 HID655548:HID655562 HRZ655548:HRZ655562 IBV655548:IBV655562 ILR655548:ILR655562 IVN655548:IVN655562 JFJ655548:JFJ655562 JPF655548:JPF655562 JZB655548:JZB655562 KIX655548:KIX655562 KST655548:KST655562 LCP655548:LCP655562 LML655548:LML655562 LWH655548:LWH655562 MGD655548:MGD655562 MPZ655548:MPZ655562 MZV655548:MZV655562 NJR655548:NJR655562 NTN655548:NTN655562 ODJ655548:ODJ655562 ONF655548:ONF655562 OXB655548:OXB655562 PGX655548:PGX655562 PQT655548:PQT655562 QAP655548:QAP655562 QKL655548:QKL655562 QUH655548:QUH655562 RED655548:RED655562 RNZ655548:RNZ655562 RXV655548:RXV655562 SHR655548:SHR655562 SRN655548:SRN655562 TBJ655548:TBJ655562 TLF655548:TLF655562 TVB655548:TVB655562 UEX655548:UEX655562 UOT655548:UOT655562 UYP655548:UYP655562 VIL655548:VIL655562 VSH655548:VSH655562 WCD655548:WCD655562 WLZ655548:WLZ655562 WVV655548:WVV655562 N721084:N721098 JJ721084:JJ721098 TF721084:TF721098 ADB721084:ADB721098 AMX721084:AMX721098 AWT721084:AWT721098 BGP721084:BGP721098 BQL721084:BQL721098 CAH721084:CAH721098 CKD721084:CKD721098 CTZ721084:CTZ721098 DDV721084:DDV721098 DNR721084:DNR721098 DXN721084:DXN721098 EHJ721084:EHJ721098 ERF721084:ERF721098 FBB721084:FBB721098 FKX721084:FKX721098 FUT721084:FUT721098 GEP721084:GEP721098 GOL721084:GOL721098 GYH721084:GYH721098 HID721084:HID721098 HRZ721084:HRZ721098 IBV721084:IBV721098 ILR721084:ILR721098 IVN721084:IVN721098 JFJ721084:JFJ721098 JPF721084:JPF721098 JZB721084:JZB721098 KIX721084:KIX721098 KST721084:KST721098 LCP721084:LCP721098 LML721084:LML721098 LWH721084:LWH721098 MGD721084:MGD721098 MPZ721084:MPZ721098 MZV721084:MZV721098 NJR721084:NJR721098 NTN721084:NTN721098 ODJ721084:ODJ721098 ONF721084:ONF721098 OXB721084:OXB721098 PGX721084:PGX721098 PQT721084:PQT721098 QAP721084:QAP721098 QKL721084:QKL721098 QUH721084:QUH721098 RED721084:RED721098 RNZ721084:RNZ721098 RXV721084:RXV721098 SHR721084:SHR721098 SRN721084:SRN721098 TBJ721084:TBJ721098 TLF721084:TLF721098 TVB721084:TVB721098 UEX721084:UEX721098 UOT721084:UOT721098 UYP721084:UYP721098 VIL721084:VIL721098 VSH721084:VSH721098 WCD721084:WCD721098 WLZ721084:WLZ721098 WVV721084:WVV721098 N786620:N786634 JJ786620:JJ786634 TF786620:TF786634 ADB786620:ADB786634 AMX786620:AMX786634 AWT786620:AWT786634 BGP786620:BGP786634 BQL786620:BQL786634 CAH786620:CAH786634 CKD786620:CKD786634 CTZ786620:CTZ786634 DDV786620:DDV786634 DNR786620:DNR786634 DXN786620:DXN786634 EHJ786620:EHJ786634 ERF786620:ERF786634 FBB786620:FBB786634 FKX786620:FKX786634 FUT786620:FUT786634 GEP786620:GEP786634 GOL786620:GOL786634 GYH786620:GYH786634 HID786620:HID786634 HRZ786620:HRZ786634 IBV786620:IBV786634 ILR786620:ILR786634 IVN786620:IVN786634 JFJ786620:JFJ786634 JPF786620:JPF786634 JZB786620:JZB786634 KIX786620:KIX786634 KST786620:KST786634 LCP786620:LCP786634 LML786620:LML786634 LWH786620:LWH786634 MGD786620:MGD786634 MPZ786620:MPZ786634 MZV786620:MZV786634 NJR786620:NJR786634 NTN786620:NTN786634 ODJ786620:ODJ786634 ONF786620:ONF786634 OXB786620:OXB786634 PGX786620:PGX786634 PQT786620:PQT786634 QAP786620:QAP786634 QKL786620:QKL786634 QUH786620:QUH786634 RED786620:RED786634 RNZ786620:RNZ786634 RXV786620:RXV786634 SHR786620:SHR786634 SRN786620:SRN786634 TBJ786620:TBJ786634 TLF786620:TLF786634 TVB786620:TVB786634 UEX786620:UEX786634 UOT786620:UOT786634 UYP786620:UYP786634 VIL786620:VIL786634 VSH786620:VSH786634 WCD786620:WCD786634 WLZ786620:WLZ786634 WVV786620:WVV786634 N852156:N852170 JJ852156:JJ852170 TF852156:TF852170 ADB852156:ADB852170 AMX852156:AMX852170 AWT852156:AWT852170 BGP852156:BGP852170 BQL852156:BQL852170 CAH852156:CAH852170 CKD852156:CKD852170 CTZ852156:CTZ852170 DDV852156:DDV852170 DNR852156:DNR852170 DXN852156:DXN852170 EHJ852156:EHJ852170 ERF852156:ERF852170 FBB852156:FBB852170 FKX852156:FKX852170 FUT852156:FUT852170 GEP852156:GEP852170 GOL852156:GOL852170 GYH852156:GYH852170 HID852156:HID852170 HRZ852156:HRZ852170 IBV852156:IBV852170 ILR852156:ILR852170 IVN852156:IVN852170 JFJ852156:JFJ852170 JPF852156:JPF852170 JZB852156:JZB852170 KIX852156:KIX852170 KST852156:KST852170 LCP852156:LCP852170 LML852156:LML852170 LWH852156:LWH852170 MGD852156:MGD852170 MPZ852156:MPZ852170 MZV852156:MZV852170 NJR852156:NJR852170 NTN852156:NTN852170 ODJ852156:ODJ852170 ONF852156:ONF852170 OXB852156:OXB852170 PGX852156:PGX852170 PQT852156:PQT852170 QAP852156:QAP852170 QKL852156:QKL852170 QUH852156:QUH852170 RED852156:RED852170 RNZ852156:RNZ852170 RXV852156:RXV852170 SHR852156:SHR852170 SRN852156:SRN852170 TBJ852156:TBJ852170 TLF852156:TLF852170 TVB852156:TVB852170 UEX852156:UEX852170 UOT852156:UOT852170 UYP852156:UYP852170 VIL852156:VIL852170 VSH852156:VSH852170 WCD852156:WCD852170 WLZ852156:WLZ852170 WVV852156:WVV852170 N917692:N917706 JJ917692:JJ917706 TF917692:TF917706 ADB917692:ADB917706 AMX917692:AMX917706 AWT917692:AWT917706 BGP917692:BGP917706 BQL917692:BQL917706 CAH917692:CAH917706 CKD917692:CKD917706 CTZ917692:CTZ917706 DDV917692:DDV917706 DNR917692:DNR917706 DXN917692:DXN917706 EHJ917692:EHJ917706 ERF917692:ERF917706 FBB917692:FBB917706 FKX917692:FKX917706 FUT917692:FUT917706 GEP917692:GEP917706 GOL917692:GOL917706 GYH917692:GYH917706 HID917692:HID917706 HRZ917692:HRZ917706 IBV917692:IBV917706 ILR917692:ILR917706 IVN917692:IVN917706 JFJ917692:JFJ917706 JPF917692:JPF917706 JZB917692:JZB917706 KIX917692:KIX917706 KST917692:KST917706 LCP917692:LCP917706 LML917692:LML917706 LWH917692:LWH917706 MGD917692:MGD917706 MPZ917692:MPZ917706 MZV917692:MZV917706 NJR917692:NJR917706 NTN917692:NTN917706 ODJ917692:ODJ917706 ONF917692:ONF917706 OXB917692:OXB917706 PGX917692:PGX917706 PQT917692:PQT917706 QAP917692:QAP917706 QKL917692:QKL917706 QUH917692:QUH917706 RED917692:RED917706 RNZ917692:RNZ917706 RXV917692:RXV917706 SHR917692:SHR917706 SRN917692:SRN917706 TBJ917692:TBJ917706 TLF917692:TLF917706 TVB917692:TVB917706 UEX917692:UEX917706 UOT917692:UOT917706 UYP917692:UYP917706 VIL917692:VIL917706 VSH917692:VSH917706 WCD917692:WCD917706 WLZ917692:WLZ917706 WVV917692:WVV917706 N983228:N983242 JJ983228:JJ983242 TF983228:TF983242 ADB983228:ADB983242 AMX983228:AMX983242 AWT983228:AWT983242 BGP983228:BGP983242 BQL983228:BQL983242 CAH983228:CAH983242 CKD983228:CKD983242 CTZ983228:CTZ983242 DDV983228:DDV983242 DNR983228:DNR983242 DXN983228:DXN983242 EHJ983228:EHJ983242 ERF983228:ERF983242 FBB983228:FBB983242 FKX983228:FKX983242 FUT983228:FUT983242 GEP983228:GEP983242 GOL983228:GOL983242 GYH983228:GYH983242 HID983228:HID983242 HRZ983228:HRZ983242 IBV983228:IBV983242 ILR983228:ILR983242 IVN983228:IVN983242 JFJ983228:JFJ983242 JPF983228:JPF983242 JZB983228:JZB983242 KIX983228:KIX983242 KST983228:KST983242 LCP983228:LCP983242 LML983228:LML983242 LWH983228:LWH983242 MGD983228:MGD983242 MPZ983228:MPZ983242 MZV983228:MZV983242 NJR983228:NJR983242 NTN983228:NTN983242 ODJ983228:ODJ983242 ONF983228:ONF983242 OXB983228:OXB983242 PGX983228:PGX983242 PQT983228:PQT983242 QAP983228:QAP983242 QKL983228:QKL983242 QUH983228:QUH983242 RED983228:RED983242 RNZ983228:RNZ983242 RXV983228:RXV983242 SHR983228:SHR983242 SRN983228:SRN983242 TBJ983228:TBJ983242 TLF983228:TLF983242 TVB983228:TVB983242 UEX983228:UEX983242 UOT983228:UOT983242 UYP983228:UYP983242 VIL983228:VIL983242 VSH983228:VSH983242 WCD983228:WCD983242 WLZ983228:WLZ983242 WVV983228:WVV983242 N35:N206 JJ35:JJ206 TF35:TF206 ADB35:ADB206 AMX35:AMX206 AWT35:AWT206 BGP35:BGP206 BQL35:BQL206 CAH35:CAH206 CKD35:CKD206 CTZ35:CTZ206 DDV35:DDV206 DNR35:DNR206 DXN35:DXN206 EHJ35:EHJ206 ERF35:ERF206 FBB35:FBB206 FKX35:FKX206 FUT35:FUT206 GEP35:GEP206 GOL35:GOL206 GYH35:GYH206 HID35:HID206 HRZ35:HRZ206 IBV35:IBV206 ILR35:ILR206 IVN35:IVN206 JFJ35:JFJ206 JPF35:JPF206 JZB35:JZB206 KIX35:KIX206 KST35:KST206 LCP35:LCP206 LML35:LML206 LWH35:LWH206 MGD35:MGD206 MPZ35:MPZ206 MZV35:MZV206 NJR35:NJR206 NTN35:NTN206 ODJ35:ODJ206 ONF35:ONF206 OXB35:OXB206 PGX35:PGX206 PQT35:PQT206 QAP35:QAP206 QKL35:QKL206 QUH35:QUH206 RED35:RED206 RNZ35:RNZ206 RXV35:RXV206 SHR35:SHR206 SRN35:SRN206 TBJ35:TBJ206 TLF35:TLF206 TVB35:TVB206 UEX35:UEX206 UOT35:UOT206 UYP35:UYP206 VIL35:VIL206 VSH35:VSH206 WCD35:WCD206 WLZ35:WLZ206 WVV35:WVV206 N18:N33" xr:uid="{DA784336-21FC-4A18-A932-48478C3F2DE4}">
      <formula1>vfestado</formula1>
    </dataValidation>
    <dataValidation type="list" allowBlank="1" showInputMessage="1" showErrorMessage="1" sqref="H65724:H65737 JC65724:JC65737 SY65724:SY65737 ACU65724:ACU65737 AMQ65724:AMQ65737 AWM65724:AWM65737 BGI65724:BGI65737 BQE65724:BQE65737 CAA65724:CAA65737 CJW65724:CJW65737 CTS65724:CTS65737 DDO65724:DDO65737 DNK65724:DNK65737 DXG65724:DXG65737 EHC65724:EHC65737 EQY65724:EQY65737 FAU65724:FAU65737 FKQ65724:FKQ65737 FUM65724:FUM65737 GEI65724:GEI65737 GOE65724:GOE65737 GYA65724:GYA65737 HHW65724:HHW65737 HRS65724:HRS65737 IBO65724:IBO65737 ILK65724:ILK65737 IVG65724:IVG65737 JFC65724:JFC65737 JOY65724:JOY65737 JYU65724:JYU65737 KIQ65724:KIQ65737 KSM65724:KSM65737 LCI65724:LCI65737 LME65724:LME65737 LWA65724:LWA65737 MFW65724:MFW65737 MPS65724:MPS65737 MZO65724:MZO65737 NJK65724:NJK65737 NTG65724:NTG65737 ODC65724:ODC65737 OMY65724:OMY65737 OWU65724:OWU65737 PGQ65724:PGQ65737 PQM65724:PQM65737 QAI65724:QAI65737 QKE65724:QKE65737 QUA65724:QUA65737 RDW65724:RDW65737 RNS65724:RNS65737 RXO65724:RXO65737 SHK65724:SHK65737 SRG65724:SRG65737 TBC65724:TBC65737 TKY65724:TKY65737 TUU65724:TUU65737 UEQ65724:UEQ65737 UOM65724:UOM65737 UYI65724:UYI65737 VIE65724:VIE65737 VSA65724:VSA65737 WBW65724:WBW65737 WLS65724:WLS65737 WVO65724:WVO65737 H131260:H131273 JC131260:JC131273 SY131260:SY131273 ACU131260:ACU131273 AMQ131260:AMQ131273 AWM131260:AWM131273 BGI131260:BGI131273 BQE131260:BQE131273 CAA131260:CAA131273 CJW131260:CJW131273 CTS131260:CTS131273 DDO131260:DDO131273 DNK131260:DNK131273 DXG131260:DXG131273 EHC131260:EHC131273 EQY131260:EQY131273 FAU131260:FAU131273 FKQ131260:FKQ131273 FUM131260:FUM131273 GEI131260:GEI131273 GOE131260:GOE131273 GYA131260:GYA131273 HHW131260:HHW131273 HRS131260:HRS131273 IBO131260:IBO131273 ILK131260:ILK131273 IVG131260:IVG131273 JFC131260:JFC131273 JOY131260:JOY131273 JYU131260:JYU131273 KIQ131260:KIQ131273 KSM131260:KSM131273 LCI131260:LCI131273 LME131260:LME131273 LWA131260:LWA131273 MFW131260:MFW131273 MPS131260:MPS131273 MZO131260:MZO131273 NJK131260:NJK131273 NTG131260:NTG131273 ODC131260:ODC131273 OMY131260:OMY131273 OWU131260:OWU131273 PGQ131260:PGQ131273 PQM131260:PQM131273 QAI131260:QAI131273 QKE131260:QKE131273 QUA131260:QUA131273 RDW131260:RDW131273 RNS131260:RNS131273 RXO131260:RXO131273 SHK131260:SHK131273 SRG131260:SRG131273 TBC131260:TBC131273 TKY131260:TKY131273 TUU131260:TUU131273 UEQ131260:UEQ131273 UOM131260:UOM131273 UYI131260:UYI131273 VIE131260:VIE131273 VSA131260:VSA131273 WBW131260:WBW131273 WLS131260:WLS131273 WVO131260:WVO131273 H196796:H196809 JC196796:JC196809 SY196796:SY196809 ACU196796:ACU196809 AMQ196796:AMQ196809 AWM196796:AWM196809 BGI196796:BGI196809 BQE196796:BQE196809 CAA196796:CAA196809 CJW196796:CJW196809 CTS196796:CTS196809 DDO196796:DDO196809 DNK196796:DNK196809 DXG196796:DXG196809 EHC196796:EHC196809 EQY196796:EQY196809 FAU196796:FAU196809 FKQ196796:FKQ196809 FUM196796:FUM196809 GEI196796:GEI196809 GOE196796:GOE196809 GYA196796:GYA196809 HHW196796:HHW196809 HRS196796:HRS196809 IBO196796:IBO196809 ILK196796:ILK196809 IVG196796:IVG196809 JFC196796:JFC196809 JOY196796:JOY196809 JYU196796:JYU196809 KIQ196796:KIQ196809 KSM196796:KSM196809 LCI196796:LCI196809 LME196796:LME196809 LWA196796:LWA196809 MFW196796:MFW196809 MPS196796:MPS196809 MZO196796:MZO196809 NJK196796:NJK196809 NTG196796:NTG196809 ODC196796:ODC196809 OMY196796:OMY196809 OWU196796:OWU196809 PGQ196796:PGQ196809 PQM196796:PQM196809 QAI196796:QAI196809 QKE196796:QKE196809 QUA196796:QUA196809 RDW196796:RDW196809 RNS196796:RNS196809 RXO196796:RXO196809 SHK196796:SHK196809 SRG196796:SRG196809 TBC196796:TBC196809 TKY196796:TKY196809 TUU196796:TUU196809 UEQ196796:UEQ196809 UOM196796:UOM196809 UYI196796:UYI196809 VIE196796:VIE196809 VSA196796:VSA196809 WBW196796:WBW196809 WLS196796:WLS196809 WVO196796:WVO196809 H262332:H262345 JC262332:JC262345 SY262332:SY262345 ACU262332:ACU262345 AMQ262332:AMQ262345 AWM262332:AWM262345 BGI262332:BGI262345 BQE262332:BQE262345 CAA262332:CAA262345 CJW262332:CJW262345 CTS262332:CTS262345 DDO262332:DDO262345 DNK262332:DNK262345 DXG262332:DXG262345 EHC262332:EHC262345 EQY262332:EQY262345 FAU262332:FAU262345 FKQ262332:FKQ262345 FUM262332:FUM262345 GEI262332:GEI262345 GOE262332:GOE262345 GYA262332:GYA262345 HHW262332:HHW262345 HRS262332:HRS262345 IBO262332:IBO262345 ILK262332:ILK262345 IVG262332:IVG262345 JFC262332:JFC262345 JOY262332:JOY262345 JYU262332:JYU262345 KIQ262332:KIQ262345 KSM262332:KSM262345 LCI262332:LCI262345 LME262332:LME262345 LWA262332:LWA262345 MFW262332:MFW262345 MPS262332:MPS262345 MZO262332:MZO262345 NJK262332:NJK262345 NTG262332:NTG262345 ODC262332:ODC262345 OMY262332:OMY262345 OWU262332:OWU262345 PGQ262332:PGQ262345 PQM262332:PQM262345 QAI262332:QAI262345 QKE262332:QKE262345 QUA262332:QUA262345 RDW262332:RDW262345 RNS262332:RNS262345 RXO262332:RXO262345 SHK262332:SHK262345 SRG262332:SRG262345 TBC262332:TBC262345 TKY262332:TKY262345 TUU262332:TUU262345 UEQ262332:UEQ262345 UOM262332:UOM262345 UYI262332:UYI262345 VIE262332:VIE262345 VSA262332:VSA262345 WBW262332:WBW262345 WLS262332:WLS262345 WVO262332:WVO262345 H327868:H327881 JC327868:JC327881 SY327868:SY327881 ACU327868:ACU327881 AMQ327868:AMQ327881 AWM327868:AWM327881 BGI327868:BGI327881 BQE327868:BQE327881 CAA327868:CAA327881 CJW327868:CJW327881 CTS327868:CTS327881 DDO327868:DDO327881 DNK327868:DNK327881 DXG327868:DXG327881 EHC327868:EHC327881 EQY327868:EQY327881 FAU327868:FAU327881 FKQ327868:FKQ327881 FUM327868:FUM327881 GEI327868:GEI327881 GOE327868:GOE327881 GYA327868:GYA327881 HHW327868:HHW327881 HRS327868:HRS327881 IBO327868:IBO327881 ILK327868:ILK327881 IVG327868:IVG327881 JFC327868:JFC327881 JOY327868:JOY327881 JYU327868:JYU327881 KIQ327868:KIQ327881 KSM327868:KSM327881 LCI327868:LCI327881 LME327868:LME327881 LWA327868:LWA327881 MFW327868:MFW327881 MPS327868:MPS327881 MZO327868:MZO327881 NJK327868:NJK327881 NTG327868:NTG327881 ODC327868:ODC327881 OMY327868:OMY327881 OWU327868:OWU327881 PGQ327868:PGQ327881 PQM327868:PQM327881 QAI327868:QAI327881 QKE327868:QKE327881 QUA327868:QUA327881 RDW327868:RDW327881 RNS327868:RNS327881 RXO327868:RXO327881 SHK327868:SHK327881 SRG327868:SRG327881 TBC327868:TBC327881 TKY327868:TKY327881 TUU327868:TUU327881 UEQ327868:UEQ327881 UOM327868:UOM327881 UYI327868:UYI327881 VIE327868:VIE327881 VSA327868:VSA327881 WBW327868:WBW327881 WLS327868:WLS327881 WVO327868:WVO327881 H393404:H393417 JC393404:JC393417 SY393404:SY393417 ACU393404:ACU393417 AMQ393404:AMQ393417 AWM393404:AWM393417 BGI393404:BGI393417 BQE393404:BQE393417 CAA393404:CAA393417 CJW393404:CJW393417 CTS393404:CTS393417 DDO393404:DDO393417 DNK393404:DNK393417 DXG393404:DXG393417 EHC393404:EHC393417 EQY393404:EQY393417 FAU393404:FAU393417 FKQ393404:FKQ393417 FUM393404:FUM393417 GEI393404:GEI393417 GOE393404:GOE393417 GYA393404:GYA393417 HHW393404:HHW393417 HRS393404:HRS393417 IBO393404:IBO393417 ILK393404:ILK393417 IVG393404:IVG393417 JFC393404:JFC393417 JOY393404:JOY393417 JYU393404:JYU393417 KIQ393404:KIQ393417 KSM393404:KSM393417 LCI393404:LCI393417 LME393404:LME393417 LWA393404:LWA393417 MFW393404:MFW393417 MPS393404:MPS393417 MZO393404:MZO393417 NJK393404:NJK393417 NTG393404:NTG393417 ODC393404:ODC393417 OMY393404:OMY393417 OWU393404:OWU393417 PGQ393404:PGQ393417 PQM393404:PQM393417 QAI393404:QAI393417 QKE393404:QKE393417 QUA393404:QUA393417 RDW393404:RDW393417 RNS393404:RNS393417 RXO393404:RXO393417 SHK393404:SHK393417 SRG393404:SRG393417 TBC393404:TBC393417 TKY393404:TKY393417 TUU393404:TUU393417 UEQ393404:UEQ393417 UOM393404:UOM393417 UYI393404:UYI393417 VIE393404:VIE393417 VSA393404:VSA393417 WBW393404:WBW393417 WLS393404:WLS393417 WVO393404:WVO393417 H458940:H458953 JC458940:JC458953 SY458940:SY458953 ACU458940:ACU458953 AMQ458940:AMQ458953 AWM458940:AWM458953 BGI458940:BGI458953 BQE458940:BQE458953 CAA458940:CAA458953 CJW458940:CJW458953 CTS458940:CTS458953 DDO458940:DDO458953 DNK458940:DNK458953 DXG458940:DXG458953 EHC458940:EHC458953 EQY458940:EQY458953 FAU458940:FAU458953 FKQ458940:FKQ458953 FUM458940:FUM458953 GEI458940:GEI458953 GOE458940:GOE458953 GYA458940:GYA458953 HHW458940:HHW458953 HRS458940:HRS458953 IBO458940:IBO458953 ILK458940:ILK458953 IVG458940:IVG458953 JFC458940:JFC458953 JOY458940:JOY458953 JYU458940:JYU458953 KIQ458940:KIQ458953 KSM458940:KSM458953 LCI458940:LCI458953 LME458940:LME458953 LWA458940:LWA458953 MFW458940:MFW458953 MPS458940:MPS458953 MZO458940:MZO458953 NJK458940:NJK458953 NTG458940:NTG458953 ODC458940:ODC458953 OMY458940:OMY458953 OWU458940:OWU458953 PGQ458940:PGQ458953 PQM458940:PQM458953 QAI458940:QAI458953 QKE458940:QKE458953 QUA458940:QUA458953 RDW458940:RDW458953 RNS458940:RNS458953 RXO458940:RXO458953 SHK458940:SHK458953 SRG458940:SRG458953 TBC458940:TBC458953 TKY458940:TKY458953 TUU458940:TUU458953 UEQ458940:UEQ458953 UOM458940:UOM458953 UYI458940:UYI458953 VIE458940:VIE458953 VSA458940:VSA458953 WBW458940:WBW458953 WLS458940:WLS458953 WVO458940:WVO458953 H524476:H524489 JC524476:JC524489 SY524476:SY524489 ACU524476:ACU524489 AMQ524476:AMQ524489 AWM524476:AWM524489 BGI524476:BGI524489 BQE524476:BQE524489 CAA524476:CAA524489 CJW524476:CJW524489 CTS524476:CTS524489 DDO524476:DDO524489 DNK524476:DNK524489 DXG524476:DXG524489 EHC524476:EHC524489 EQY524476:EQY524489 FAU524476:FAU524489 FKQ524476:FKQ524489 FUM524476:FUM524489 GEI524476:GEI524489 GOE524476:GOE524489 GYA524476:GYA524489 HHW524476:HHW524489 HRS524476:HRS524489 IBO524476:IBO524489 ILK524476:ILK524489 IVG524476:IVG524489 JFC524476:JFC524489 JOY524476:JOY524489 JYU524476:JYU524489 KIQ524476:KIQ524489 KSM524476:KSM524489 LCI524476:LCI524489 LME524476:LME524489 LWA524476:LWA524489 MFW524476:MFW524489 MPS524476:MPS524489 MZO524476:MZO524489 NJK524476:NJK524489 NTG524476:NTG524489 ODC524476:ODC524489 OMY524476:OMY524489 OWU524476:OWU524489 PGQ524476:PGQ524489 PQM524476:PQM524489 QAI524476:QAI524489 QKE524476:QKE524489 QUA524476:QUA524489 RDW524476:RDW524489 RNS524476:RNS524489 RXO524476:RXO524489 SHK524476:SHK524489 SRG524476:SRG524489 TBC524476:TBC524489 TKY524476:TKY524489 TUU524476:TUU524489 UEQ524476:UEQ524489 UOM524476:UOM524489 UYI524476:UYI524489 VIE524476:VIE524489 VSA524476:VSA524489 WBW524476:WBW524489 WLS524476:WLS524489 WVO524476:WVO524489 H590012:H590025 JC590012:JC590025 SY590012:SY590025 ACU590012:ACU590025 AMQ590012:AMQ590025 AWM590012:AWM590025 BGI590012:BGI590025 BQE590012:BQE590025 CAA590012:CAA590025 CJW590012:CJW590025 CTS590012:CTS590025 DDO590012:DDO590025 DNK590012:DNK590025 DXG590012:DXG590025 EHC590012:EHC590025 EQY590012:EQY590025 FAU590012:FAU590025 FKQ590012:FKQ590025 FUM590012:FUM590025 GEI590012:GEI590025 GOE590012:GOE590025 GYA590012:GYA590025 HHW590012:HHW590025 HRS590012:HRS590025 IBO590012:IBO590025 ILK590012:ILK590025 IVG590012:IVG590025 JFC590012:JFC590025 JOY590012:JOY590025 JYU590012:JYU590025 KIQ590012:KIQ590025 KSM590012:KSM590025 LCI590012:LCI590025 LME590012:LME590025 LWA590012:LWA590025 MFW590012:MFW590025 MPS590012:MPS590025 MZO590012:MZO590025 NJK590012:NJK590025 NTG590012:NTG590025 ODC590012:ODC590025 OMY590012:OMY590025 OWU590012:OWU590025 PGQ590012:PGQ590025 PQM590012:PQM590025 QAI590012:QAI590025 QKE590012:QKE590025 QUA590012:QUA590025 RDW590012:RDW590025 RNS590012:RNS590025 RXO590012:RXO590025 SHK590012:SHK590025 SRG590012:SRG590025 TBC590012:TBC590025 TKY590012:TKY590025 TUU590012:TUU590025 UEQ590012:UEQ590025 UOM590012:UOM590025 UYI590012:UYI590025 VIE590012:VIE590025 VSA590012:VSA590025 WBW590012:WBW590025 WLS590012:WLS590025 WVO590012:WVO590025 H655548:H655561 JC655548:JC655561 SY655548:SY655561 ACU655548:ACU655561 AMQ655548:AMQ655561 AWM655548:AWM655561 BGI655548:BGI655561 BQE655548:BQE655561 CAA655548:CAA655561 CJW655548:CJW655561 CTS655548:CTS655561 DDO655548:DDO655561 DNK655548:DNK655561 DXG655548:DXG655561 EHC655548:EHC655561 EQY655548:EQY655561 FAU655548:FAU655561 FKQ655548:FKQ655561 FUM655548:FUM655561 GEI655548:GEI655561 GOE655548:GOE655561 GYA655548:GYA655561 HHW655548:HHW655561 HRS655548:HRS655561 IBO655548:IBO655561 ILK655548:ILK655561 IVG655548:IVG655561 JFC655548:JFC655561 JOY655548:JOY655561 JYU655548:JYU655561 KIQ655548:KIQ655561 KSM655548:KSM655561 LCI655548:LCI655561 LME655548:LME655561 LWA655548:LWA655561 MFW655548:MFW655561 MPS655548:MPS655561 MZO655548:MZO655561 NJK655548:NJK655561 NTG655548:NTG655561 ODC655548:ODC655561 OMY655548:OMY655561 OWU655548:OWU655561 PGQ655548:PGQ655561 PQM655548:PQM655561 QAI655548:QAI655561 QKE655548:QKE655561 QUA655548:QUA655561 RDW655548:RDW655561 RNS655548:RNS655561 RXO655548:RXO655561 SHK655548:SHK655561 SRG655548:SRG655561 TBC655548:TBC655561 TKY655548:TKY655561 TUU655548:TUU655561 UEQ655548:UEQ655561 UOM655548:UOM655561 UYI655548:UYI655561 VIE655548:VIE655561 VSA655548:VSA655561 WBW655548:WBW655561 WLS655548:WLS655561 WVO655548:WVO655561 H721084:H721097 JC721084:JC721097 SY721084:SY721097 ACU721084:ACU721097 AMQ721084:AMQ721097 AWM721084:AWM721097 BGI721084:BGI721097 BQE721084:BQE721097 CAA721084:CAA721097 CJW721084:CJW721097 CTS721084:CTS721097 DDO721084:DDO721097 DNK721084:DNK721097 DXG721084:DXG721097 EHC721084:EHC721097 EQY721084:EQY721097 FAU721084:FAU721097 FKQ721084:FKQ721097 FUM721084:FUM721097 GEI721084:GEI721097 GOE721084:GOE721097 GYA721084:GYA721097 HHW721084:HHW721097 HRS721084:HRS721097 IBO721084:IBO721097 ILK721084:ILK721097 IVG721084:IVG721097 JFC721084:JFC721097 JOY721084:JOY721097 JYU721084:JYU721097 KIQ721084:KIQ721097 KSM721084:KSM721097 LCI721084:LCI721097 LME721084:LME721097 LWA721084:LWA721097 MFW721084:MFW721097 MPS721084:MPS721097 MZO721084:MZO721097 NJK721084:NJK721097 NTG721084:NTG721097 ODC721084:ODC721097 OMY721084:OMY721097 OWU721084:OWU721097 PGQ721084:PGQ721097 PQM721084:PQM721097 QAI721084:QAI721097 QKE721084:QKE721097 QUA721084:QUA721097 RDW721084:RDW721097 RNS721084:RNS721097 RXO721084:RXO721097 SHK721084:SHK721097 SRG721084:SRG721097 TBC721084:TBC721097 TKY721084:TKY721097 TUU721084:TUU721097 UEQ721084:UEQ721097 UOM721084:UOM721097 UYI721084:UYI721097 VIE721084:VIE721097 VSA721084:VSA721097 WBW721084:WBW721097 WLS721084:WLS721097 WVO721084:WVO721097 H786620:H786633 JC786620:JC786633 SY786620:SY786633 ACU786620:ACU786633 AMQ786620:AMQ786633 AWM786620:AWM786633 BGI786620:BGI786633 BQE786620:BQE786633 CAA786620:CAA786633 CJW786620:CJW786633 CTS786620:CTS786633 DDO786620:DDO786633 DNK786620:DNK786633 DXG786620:DXG786633 EHC786620:EHC786633 EQY786620:EQY786633 FAU786620:FAU786633 FKQ786620:FKQ786633 FUM786620:FUM786633 GEI786620:GEI786633 GOE786620:GOE786633 GYA786620:GYA786633 HHW786620:HHW786633 HRS786620:HRS786633 IBO786620:IBO786633 ILK786620:ILK786633 IVG786620:IVG786633 JFC786620:JFC786633 JOY786620:JOY786633 JYU786620:JYU786633 KIQ786620:KIQ786633 KSM786620:KSM786633 LCI786620:LCI786633 LME786620:LME786633 LWA786620:LWA786633 MFW786620:MFW786633 MPS786620:MPS786633 MZO786620:MZO786633 NJK786620:NJK786633 NTG786620:NTG786633 ODC786620:ODC786633 OMY786620:OMY786633 OWU786620:OWU786633 PGQ786620:PGQ786633 PQM786620:PQM786633 QAI786620:QAI786633 QKE786620:QKE786633 QUA786620:QUA786633 RDW786620:RDW786633 RNS786620:RNS786633 RXO786620:RXO786633 SHK786620:SHK786633 SRG786620:SRG786633 TBC786620:TBC786633 TKY786620:TKY786633 TUU786620:TUU786633 UEQ786620:UEQ786633 UOM786620:UOM786633 UYI786620:UYI786633 VIE786620:VIE786633 VSA786620:VSA786633 WBW786620:WBW786633 WLS786620:WLS786633 WVO786620:WVO786633 H852156:H852169 JC852156:JC852169 SY852156:SY852169 ACU852156:ACU852169 AMQ852156:AMQ852169 AWM852156:AWM852169 BGI852156:BGI852169 BQE852156:BQE852169 CAA852156:CAA852169 CJW852156:CJW852169 CTS852156:CTS852169 DDO852156:DDO852169 DNK852156:DNK852169 DXG852156:DXG852169 EHC852156:EHC852169 EQY852156:EQY852169 FAU852156:FAU852169 FKQ852156:FKQ852169 FUM852156:FUM852169 GEI852156:GEI852169 GOE852156:GOE852169 GYA852156:GYA852169 HHW852156:HHW852169 HRS852156:HRS852169 IBO852156:IBO852169 ILK852156:ILK852169 IVG852156:IVG852169 JFC852156:JFC852169 JOY852156:JOY852169 JYU852156:JYU852169 KIQ852156:KIQ852169 KSM852156:KSM852169 LCI852156:LCI852169 LME852156:LME852169 LWA852156:LWA852169 MFW852156:MFW852169 MPS852156:MPS852169 MZO852156:MZO852169 NJK852156:NJK852169 NTG852156:NTG852169 ODC852156:ODC852169 OMY852156:OMY852169 OWU852156:OWU852169 PGQ852156:PGQ852169 PQM852156:PQM852169 QAI852156:QAI852169 QKE852156:QKE852169 QUA852156:QUA852169 RDW852156:RDW852169 RNS852156:RNS852169 RXO852156:RXO852169 SHK852156:SHK852169 SRG852156:SRG852169 TBC852156:TBC852169 TKY852156:TKY852169 TUU852156:TUU852169 UEQ852156:UEQ852169 UOM852156:UOM852169 UYI852156:UYI852169 VIE852156:VIE852169 VSA852156:VSA852169 WBW852156:WBW852169 WLS852156:WLS852169 WVO852156:WVO852169 H917692:H917705 JC917692:JC917705 SY917692:SY917705 ACU917692:ACU917705 AMQ917692:AMQ917705 AWM917692:AWM917705 BGI917692:BGI917705 BQE917692:BQE917705 CAA917692:CAA917705 CJW917692:CJW917705 CTS917692:CTS917705 DDO917692:DDO917705 DNK917692:DNK917705 DXG917692:DXG917705 EHC917692:EHC917705 EQY917692:EQY917705 FAU917692:FAU917705 FKQ917692:FKQ917705 FUM917692:FUM917705 GEI917692:GEI917705 GOE917692:GOE917705 GYA917692:GYA917705 HHW917692:HHW917705 HRS917692:HRS917705 IBO917692:IBO917705 ILK917692:ILK917705 IVG917692:IVG917705 JFC917692:JFC917705 JOY917692:JOY917705 JYU917692:JYU917705 KIQ917692:KIQ917705 KSM917692:KSM917705 LCI917692:LCI917705 LME917692:LME917705 LWA917692:LWA917705 MFW917692:MFW917705 MPS917692:MPS917705 MZO917692:MZO917705 NJK917692:NJK917705 NTG917692:NTG917705 ODC917692:ODC917705 OMY917692:OMY917705 OWU917692:OWU917705 PGQ917692:PGQ917705 PQM917692:PQM917705 QAI917692:QAI917705 QKE917692:QKE917705 QUA917692:QUA917705 RDW917692:RDW917705 RNS917692:RNS917705 RXO917692:RXO917705 SHK917692:SHK917705 SRG917692:SRG917705 TBC917692:TBC917705 TKY917692:TKY917705 TUU917692:TUU917705 UEQ917692:UEQ917705 UOM917692:UOM917705 UYI917692:UYI917705 VIE917692:VIE917705 VSA917692:VSA917705 WBW917692:WBW917705 WLS917692:WLS917705 WVO917692:WVO917705 H983228:H983241 JC983228:JC983241 SY983228:SY983241 ACU983228:ACU983241 AMQ983228:AMQ983241 AWM983228:AWM983241 BGI983228:BGI983241 BQE983228:BQE983241 CAA983228:CAA983241 CJW983228:CJW983241 CTS983228:CTS983241 DDO983228:DDO983241 DNK983228:DNK983241 DXG983228:DXG983241 EHC983228:EHC983241 EQY983228:EQY983241 FAU983228:FAU983241 FKQ983228:FKQ983241 FUM983228:FUM983241 GEI983228:GEI983241 GOE983228:GOE983241 GYA983228:GYA983241 HHW983228:HHW983241 HRS983228:HRS983241 IBO983228:IBO983241 ILK983228:ILK983241 IVG983228:IVG983241 JFC983228:JFC983241 JOY983228:JOY983241 JYU983228:JYU983241 KIQ983228:KIQ983241 KSM983228:KSM983241 LCI983228:LCI983241 LME983228:LME983241 LWA983228:LWA983241 MFW983228:MFW983241 MPS983228:MPS983241 MZO983228:MZO983241 NJK983228:NJK983241 NTG983228:NTG983241 ODC983228:ODC983241 OMY983228:OMY983241 OWU983228:OWU983241 PGQ983228:PGQ983241 PQM983228:PQM983241 QAI983228:QAI983241 QKE983228:QKE983241 QUA983228:QUA983241 RDW983228:RDW983241 RNS983228:RNS983241 RXO983228:RXO983241 SHK983228:SHK983241 SRG983228:SRG983241 TBC983228:TBC983241 TKY983228:TKY983241 TUU983228:TUU983241 UEQ983228:UEQ983241 UOM983228:UOM983241 UYI983228:UYI983241 VIE983228:VIE983241 VSA983228:VSA983241 WBW983228:WBW983241 WLS983228:WLS983241 WVO983228:WVO983241 WLS35:WLS205 VSA35:VSA205 VIE35:VIE205 UYI35:UYI205 UOM35:UOM205 UEQ35:UEQ205 TUU35:TUU205 TKY35:TKY205 TBC35:TBC205 SRG35:SRG205 SHK35:SHK205 RXO35:RXO205 RNS35:RNS205 RDW35:RDW205 QUA35:QUA205 QKE35:QKE205 QAI35:QAI205 PQM35:PQM205 PGQ35:PGQ205 OWU35:OWU205 OMY35:OMY205 ODC35:ODC205 NTG35:NTG205 NJK35:NJK205 MZO35:MZO205 MPS35:MPS205 MFW35:MFW205 LWA35:LWA205 LME35:LME205 LCI35:LCI205 KSM35:KSM205 KIQ35:KIQ205 JYU35:JYU205 JOY35:JOY205 JFC35:JFC205 IVG35:IVG205 ILK35:ILK205 IBO35:IBO205 HRS35:HRS205 HHW35:HHW205 GYA35:GYA205 GOE35:GOE205 GEI35:GEI205 FUM35:FUM205 FKQ35:FKQ205 FAU35:FAU205 EQY35:EQY205 EHC35:EHC205 DXG35:DXG205 DNK35:DNK205 DDO35:DDO205 CTS35:CTS205 CJW35:CJW205 CAA35:CAA205 BQE35:BQE205 BGI35:BGI205 AWM35:AWM205 AMQ35:AMQ205 ACU35:ACU205 SY35:SY205 JC35:JC205 WVO35:WVO205 WBW35:WBW205 H35:H205" xr:uid="{8316A5B1-B8CA-40C8-A32B-CDDB270C644A}">
      <formula1>meses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1]!agregarfilas">
                <anchor moveWithCells="1" sizeWithCells="1">
                  <from>
                    <xdr:col>6</xdr:col>
                    <xdr:colOff>295275</xdr:colOff>
                    <xdr:row>12</xdr:row>
                    <xdr:rowOff>276225</xdr:rowOff>
                  </from>
                  <to>
                    <xdr:col>6</xdr:col>
                    <xdr:colOff>1495425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1]!elimfilas">
                <anchor moveWithCells="1" sizeWithCells="1">
                  <from>
                    <xdr:col>6</xdr:col>
                    <xdr:colOff>1685925</xdr:colOff>
                    <xdr:row>12</xdr:row>
                    <xdr:rowOff>295275</xdr:rowOff>
                  </from>
                  <to>
                    <xdr:col>6</xdr:col>
                    <xdr:colOff>2924175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1]!agregarfilasNecAdi">
                <anchor moveWithCells="1" sizeWithCells="1">
                  <from>
                    <xdr:col>8</xdr:col>
                    <xdr:colOff>180975</xdr:colOff>
                    <xdr:row>12</xdr:row>
                    <xdr:rowOff>266700</xdr:rowOff>
                  </from>
                  <to>
                    <xdr:col>8</xdr:col>
                    <xdr:colOff>1247775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Pict="0" macro="[1]!elimfilasNecAdi">
                <anchor moveWithCells="1" sizeWithCells="1">
                  <from>
                    <xdr:col>8</xdr:col>
                    <xdr:colOff>1438275</xdr:colOff>
                    <xdr:row>12</xdr:row>
                    <xdr:rowOff>266700</xdr:rowOff>
                  </from>
                  <to>
                    <xdr:col>9</xdr:col>
                    <xdr:colOff>1143000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2edba3-b2b3-437d-9d80-fd7fe95609a0">
      <Terms xmlns="http://schemas.microsoft.com/office/infopath/2007/PartnerControls"/>
    </lcf76f155ced4ddcb4097134ff3c332f>
    <TaxCatchAll xmlns="fac504be-2912-4fcb-8220-d6cfa8e0929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D7D64A6DD108418CF1725CD918ADBB" ma:contentTypeVersion="14" ma:contentTypeDescription="Crear nuevo documento." ma:contentTypeScope="" ma:versionID="b3fe91db656354b043e74856828a8a1e">
  <xsd:schema xmlns:xsd="http://www.w3.org/2001/XMLSchema" xmlns:xs="http://www.w3.org/2001/XMLSchema" xmlns:p="http://schemas.microsoft.com/office/2006/metadata/properties" xmlns:ns1="http://schemas.microsoft.com/sharepoint/v3" xmlns:ns2="592edba3-b2b3-437d-9d80-fd7fe95609a0" xmlns:ns3="fac504be-2912-4fcb-8220-d6cfa8e09297" targetNamespace="http://schemas.microsoft.com/office/2006/metadata/properties" ma:root="true" ma:fieldsID="3c479954da17623b4dd4c91355bea118" ns1:_="" ns2:_="" ns3:_="">
    <xsd:import namespace="http://schemas.microsoft.com/sharepoint/v3"/>
    <xsd:import namespace="592edba3-b2b3-437d-9d80-fd7fe95609a0"/>
    <xsd:import namespace="fac504be-2912-4fcb-8220-d6cfa8e092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edba3-b2b3-437d-9d80-fd7fe9560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6441437-b202-44c3-bd3b-8b3942814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504be-2912-4fcb-8220-d6cfa8e092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d7f042-fc71-4ca7-baf3-fbf8af318d9a}" ma:internalName="TaxCatchAll" ma:showField="CatchAllData" ma:web="fac504be-2912-4fcb-8220-d6cfa8e09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65344B-C7D0-4A7B-9CD7-9DF08E0627CB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fac504be-2912-4fcb-8220-d6cfa8e09297"/>
    <ds:schemaRef ds:uri="592edba3-b2b3-437d-9d80-fd7fe95609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9D6425-C174-4488-9948-21D1C222A6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9E6BBC-C615-44C2-B2C2-308AE7338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2edba3-b2b3-437d-9d80-fd7fe95609a0"/>
    <ds:schemaRef ds:uri="fac504be-2912-4fcb-8220-d6cfa8e092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FFP V1</vt:lpstr>
      <vt:lpstr>FFP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Patricia Rey Umaña</dc:creator>
  <cp:lastModifiedBy>Kevin Mauricio Oliveros Polo</cp:lastModifiedBy>
  <cp:lastPrinted>2026-05-06T14:25:05Z</cp:lastPrinted>
  <dcterms:created xsi:type="dcterms:W3CDTF">2026-05-05T18:09:46Z</dcterms:created>
  <dcterms:modified xsi:type="dcterms:W3CDTF">2026-05-06T21:07:08Z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0x010100A0D7D64A6DD108418CF1725CD918ADBB</vt:lpwstr>
  </property>
</Properties>
</file>